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Tsrfl011\03.寄附講座G\02 企業向け書式\寄附講座_募集要項・申込書式\2025年度用\"/>
    </mc:Choice>
  </mc:AlternateContent>
  <xr:revisionPtr revIDLastSave="0" documentId="13_ncr:1_{D89D58C5-3937-4F37-9896-E0797856CC0B}" xr6:coauthVersionLast="47" xr6:coauthVersionMax="47" xr10:uidLastSave="{00000000-0000-0000-0000-000000000000}"/>
  <bookViews>
    <workbookView xWindow="-110" yWindow="-110" windowWidth="19420" windowHeight="10300" tabRatio="885" firstSheet="8" activeTab="10" xr2:uid="{00000000-000D-0000-FFFF-FFFF00000000}"/>
  </bookViews>
  <sheets>
    <sheet name="シート一覧" sheetId="1" r:id="rId1"/>
    <sheet name="①-補助事業のご利用に関するアンケート" sheetId="20" r:id="rId2"/>
    <sheet name="②-寄附講座実施申請書" sheetId="2" r:id="rId3"/>
    <sheet name="③-別紙1.寄附講座実施計画の概要" sheetId="3" r:id="rId4"/>
    <sheet name="④-別紙1の別添Ⅰ.講師略歴書 " sheetId="4" r:id="rId5"/>
    <sheet name="④-別紙1の別添Ⅰ英語版 Lecturer's CV" sheetId="5" r:id="rId6"/>
    <sheet name="⑤-別紙2.予算概算" sheetId="22" r:id="rId7"/>
    <sheet name="⑥-別紙2.予算概算（記入例）" sheetId="21" r:id="rId8"/>
    <sheet name="⑦-別紙3.寄附講座日程案" sheetId="8" r:id="rId9"/>
    <sheet name="⑧-別紙4.個人情報の取り扱いについて" sheetId="12" r:id="rId10"/>
    <sheet name="⑧-別紙4英語版 Personal Info Handling" sheetId="13" r:id="rId11"/>
    <sheet name="審査用案件概要シート" sheetId="16" state="hidden" r:id="rId12"/>
    <sheet name="審査資料別添１）日程案 " sheetId="23" state="hidden" r:id="rId13"/>
    <sheet name="審査資料別添２）資機材概要 " sheetId="24" state="hidden" r:id="rId14"/>
  </sheets>
  <definedNames>
    <definedName name="__A1" localSheetId="1">#REF!</definedName>
    <definedName name="__A1" localSheetId="6">#REF!</definedName>
    <definedName name="__A1" localSheetId="7">#REF!</definedName>
    <definedName name="__A1">#REF!</definedName>
    <definedName name="_A1" localSheetId="1">#REF!</definedName>
    <definedName name="_A1" localSheetId="6">#REF!</definedName>
    <definedName name="_A1" localSheetId="7">#REF!</definedName>
    <definedName name="_A1">#REF!</definedName>
    <definedName name="a" localSheetId="1">#REF!</definedName>
    <definedName name="a" localSheetId="6">#REF!</definedName>
    <definedName name="a" localSheetId="7">#REF!</definedName>
    <definedName name="a">#REF!</definedName>
    <definedName name="access用">#REF!</definedName>
    <definedName name="AS2DocOpenMode" hidden="1">"AS2DocumentEdit"</definedName>
    <definedName name="cost">#REF!</definedName>
    <definedName name="data">#REF!</definedName>
    <definedName name="Google_Sheet_Link_1166572293_695662650" localSheetId="1" hidden="1">Z_633FC60D_7CF0_4D00_8C9D_AB60B4084988_.wvu.PrintArea</definedName>
    <definedName name="Google_Sheet_Link_1166572293_695662650" localSheetId="6" hidden="1">Z_633FC60D_7CF0_4D00_8C9D_AB60B4084988_.wvu.PrintArea</definedName>
    <definedName name="Google_Sheet_Link_1166572293_695662650" localSheetId="7" hidden="1">Z_633FC60D_7CF0_4D00_8C9D_AB60B4084988_.wvu.PrintArea</definedName>
    <definedName name="Google_Sheet_Link_1166572293_695662650" localSheetId="12" hidden="1">Z_633FC60D_7CF0_4D00_8C9D_AB60B4084988_.wvu.PrintArea</definedName>
    <definedName name="Google_Sheet_Link_1166572293_695662650" localSheetId="13" hidden="1">Z_633FC60D_7CF0_4D00_8C9D_AB60B4084988_.wvu.PrintArea</definedName>
    <definedName name="Google_Sheet_Link_1166572293_695662650" hidden="1">Z_633FC60D_7CF0_4D00_8C9D_AB60B4084988_.wvu.PrintArea</definedName>
    <definedName name="Google_Sheet_Link_1199827402_452721401" localSheetId="1" hidden="1">Z_633FC60D_7CF0_4D00_8C9D_AB60B4084988_.wvu.Rows</definedName>
    <definedName name="Google_Sheet_Link_1199827402_452721401" localSheetId="6" hidden="1">Z_633FC60D_7CF0_4D00_8C9D_AB60B4084988_.wvu.Rows</definedName>
    <definedName name="Google_Sheet_Link_1199827402_452721401" localSheetId="7" hidden="1">Z_633FC60D_7CF0_4D00_8C9D_AB60B4084988_.wvu.Rows</definedName>
    <definedName name="Google_Sheet_Link_1199827402_452721401" localSheetId="12" hidden="1">Z_633FC60D_7CF0_4D00_8C9D_AB60B4084988_.wvu.Rows</definedName>
    <definedName name="Google_Sheet_Link_1199827402_452721401" localSheetId="13" hidden="1">Z_633FC60D_7CF0_4D00_8C9D_AB60B4084988_.wvu.Rows</definedName>
    <definedName name="Google_Sheet_Link_1199827402_452721401" hidden="1">Z_633FC60D_7CF0_4D00_8C9D_AB60B4084988_.wvu.Rows</definedName>
    <definedName name="Google_Sheet_Link_1766067815_363478618" hidden="1">#N/A</definedName>
    <definedName name="Google_Sheet_Link_1924212157_2110657609" hidden="1">#N/A</definedName>
    <definedName name="Google_Sheet_Link_1961801048_2079896437" hidden="1">#N/A</definedName>
    <definedName name="Google_Sheet_Link_282847149_834275074" hidden="1">#N/A</definedName>
    <definedName name="Google_Sheet_Link_498866530_452721401" hidden="1">#N/A</definedName>
    <definedName name="Google_Sheet_Link_804514349_214870446" hidden="1">#N/A</definedName>
    <definedName name="Google_Sheet_Link_852782262_1646552310" hidden="1">#N/A</definedName>
    <definedName name="HTML_CodePage" hidden="1">932</definedName>
    <definedName name="HTML_Control" localSheetId="1" hidden="1">{"'Sheet1'!$G$19:$O$19"}</definedName>
    <definedName name="HTML_Control" localSheetId="6" hidden="1">{"'Sheet1'!$G$19:$O$19"}</definedName>
    <definedName name="HTML_Control" localSheetId="7" hidden="1">{"'Sheet1'!$G$19:$O$19"}</definedName>
    <definedName name="HTML_Control" localSheetId="13" hidden="1">{"'Sheet1'!$G$19:$O$19"}</definedName>
    <definedName name="HTML_Control" hidden="1">{"'Sheet1'!$G$19:$O$19"}</definedName>
    <definedName name="HTML_Description" hidden="1">""</definedName>
    <definedName name="HTML_Email" hidden="1">""</definedName>
    <definedName name="HTML_Header" hidden="1">"Sheet1"</definedName>
    <definedName name="HTML_LastUpdate" hidden="1">"0/9/6"</definedName>
    <definedName name="HTML_LineAfter" hidden="1">FALSE</definedName>
    <definedName name="HTML_LineBefore" hidden="1">FALSE</definedName>
    <definedName name="HTML_Name" hidden="1">"TKC"</definedName>
    <definedName name="HTML_OBDlg2" hidden="1">TRUE</definedName>
    <definedName name="HTML_OBDlg4" hidden="1">TRUE</definedName>
    <definedName name="HTML_OS" hidden="1">0</definedName>
    <definedName name="HTML_PathFile" hidden="1">"C:\My Documents\MyHTML.htm"</definedName>
    <definedName name="HTML_Title" hidden="1">"WNF申請FY2000改定版"</definedName>
    <definedName name="L_コース名">#REF!</definedName>
    <definedName name="No.">#REF!</definedName>
    <definedName name="_xlnm.Print_Area" localSheetId="1">'①-補助事業のご利用に関するアンケート'!$A$1:$AR$48</definedName>
    <definedName name="_xlnm.Print_Area" localSheetId="2">'②-寄附講座実施申請書'!$A$1:$G$52</definedName>
    <definedName name="_xlnm.Print_Area" localSheetId="3">'③-別紙1.寄附講座実施計画の概要'!$A$1:$L$354</definedName>
    <definedName name="_xlnm.Print_Area" localSheetId="4">'④-別紙1の別添Ⅰ.講師略歴書 '!$A$1:$Z$75</definedName>
    <definedName name="_xlnm.Print_Area" localSheetId="5">'④-別紙1の別添Ⅰ英語版 Lecturer''s CV'!$A$1:$Z$68</definedName>
    <definedName name="_xlnm.Print_Area" localSheetId="6">'⑤-別紙2.予算概算'!$A$1:$P$90</definedName>
    <definedName name="_xlnm.Print_Area" localSheetId="7">'⑥-別紙2.予算概算（記入例）'!$A$1:$P$129</definedName>
    <definedName name="_xlnm.Print_Area" localSheetId="8">'⑦-別紙3.寄附講座日程案'!$A$1:$F$32</definedName>
    <definedName name="_xlnm.Print_Area" localSheetId="9">'⑧-別紙4.個人情報の取り扱いについて'!$B$1:$K$46</definedName>
    <definedName name="_xlnm.Print_Area" localSheetId="10">'⑧-別紙4英語版 Personal Info Handling'!$B$1:$H$51</definedName>
    <definedName name="_xlnm.Print_Area" localSheetId="0">シート一覧!$A$1:$L$40</definedName>
    <definedName name="_xlnm.Print_Area" localSheetId="12">'審査資料別添１）日程案 '!$A$1:$F$31</definedName>
    <definedName name="_xlnm.Print_Area" localSheetId="13">'審査資料別添２）資機材概要 '!$A$1:$J$28</definedName>
    <definedName name="_xlnm.Print_Area" localSheetId="11">審査用案件概要シート!$A$1:$Q$74</definedName>
    <definedName name="_xlnm.Print_Area">#REF!</definedName>
    <definedName name="Print_Area_MI" localSheetId="1">#REF!</definedName>
    <definedName name="Print_Area_MI" localSheetId="6">#REF!</definedName>
    <definedName name="Print_Area_MI" localSheetId="7">#REF!</definedName>
    <definedName name="Print_Area_MI" localSheetId="13">#REF!</definedName>
    <definedName name="Print_Area_MI">#REF!</definedName>
    <definedName name="PRINT_AREA_MI1" localSheetId="1">#REF!</definedName>
    <definedName name="PRINT_AREA_MI1" localSheetId="6">#REF!</definedName>
    <definedName name="PRINT_AREA_MI1" localSheetId="7">#REF!</definedName>
    <definedName name="PRINT_AREA_MI1">#REF!</definedName>
    <definedName name="Sheet1" localSheetId="1">#REF!</definedName>
    <definedName name="Sheet1" localSheetId="6">#REF!</definedName>
    <definedName name="Sheet1" localSheetId="7">#REF!</definedName>
    <definedName name="Sheet1">#REF!</definedName>
    <definedName name="shukusha">#REF!</definedName>
    <definedName name="sssss">#REF!</definedName>
    <definedName name="TextRefCopy2">#REF!</definedName>
    <definedName name="TextRefCopy3" localSheetId="1">#REF!</definedName>
    <definedName name="TextRefCopy3" localSheetId="6">#REF!</definedName>
    <definedName name="TextRefCopy3" localSheetId="7">#REF!</definedName>
    <definedName name="TextRefCopy3" localSheetId="13">#REF!</definedName>
    <definedName name="TextRefCopy3">#REF!</definedName>
    <definedName name="TextRefCopy4" localSheetId="1">#REF!</definedName>
    <definedName name="TextRefCopy4" localSheetId="6">#REF!</definedName>
    <definedName name="TextRefCopy4" localSheetId="7">#REF!</definedName>
    <definedName name="TextRefCopy4">#REF!</definedName>
    <definedName name="TextRefCopy5" localSheetId="1">#REF!</definedName>
    <definedName name="TextRefCopy5" localSheetId="6">#REF!</definedName>
    <definedName name="TextRefCopy5" localSheetId="7">#REF!</definedName>
    <definedName name="TextRefCopy5">#REF!</definedName>
    <definedName name="TextRefCopy6">#REF!</definedName>
    <definedName name="TextRefCopy7">#REF!</definedName>
    <definedName name="TextRefCopyRangeCount" hidden="1">7</definedName>
    <definedName name="wnfmgt" localSheetId="1" hidden="1">{"'Sheet1'!$G$19:$O$19"}</definedName>
    <definedName name="wnfmgt" localSheetId="6" hidden="1">{"'Sheet1'!$G$19:$O$19"}</definedName>
    <definedName name="wnfmgt" localSheetId="7" hidden="1">{"'Sheet1'!$G$19:$O$19"}</definedName>
    <definedName name="wnfmgt" localSheetId="13" hidden="1">{"'Sheet1'!$G$19:$O$19"}</definedName>
    <definedName name="wnfmgt" hidden="1">{"'Sheet1'!$G$19:$O$19"}</definedName>
    <definedName name="Z_3B7F916D_6764_47A4_8348_B779871C7256_.wvu.PrintArea" localSheetId="1" hidden="1">'①-補助事業のご利用に関するアンケート'!#REF!</definedName>
    <definedName name="Z_633FC60D_7CF0_4D00_8C9D_AB60B4084988_.wvu.Cols" localSheetId="4" hidden="1">'④-別紙1の別添Ⅰ.講師略歴書 '!$Z:$Z,'④-別紙1の別添Ⅰ.講師略歴書 '!$JV:$JV,'④-別紙1の別添Ⅰ.講師略歴書 '!$TR:$TR,'④-別紙1の別添Ⅰ.講師略歴書 '!$ADN:$ADN,'④-別紙1の別添Ⅰ.講師略歴書 '!$ANJ:$ANJ,'④-別紙1の別添Ⅰ.講師略歴書 '!$AXF:$AXF,'④-別紙1の別添Ⅰ.講師略歴書 '!$BHB:$BHB,'④-別紙1の別添Ⅰ.講師略歴書 '!$BQX:$BQX,'④-別紙1の別添Ⅰ.講師略歴書 '!$CAT:$CAT,'④-別紙1の別添Ⅰ.講師略歴書 '!$CKP:$CKP,'④-別紙1の別添Ⅰ.講師略歴書 '!$CUL:$CUL,'④-別紙1の別添Ⅰ.講師略歴書 '!$DEH:$DEH,'④-別紙1の別添Ⅰ.講師略歴書 '!$DOD:$DOD,'④-別紙1の別添Ⅰ.講師略歴書 '!$DXZ:$DXZ,'④-別紙1の別添Ⅰ.講師略歴書 '!$EHV:$EHV,'④-別紙1の別添Ⅰ.講師略歴書 '!$ERR:$ERR,'④-別紙1の別添Ⅰ.講師略歴書 '!$FBN:$FBN,'④-別紙1の別添Ⅰ.講師略歴書 '!$FLJ:$FLJ,'④-別紙1の別添Ⅰ.講師略歴書 '!$FVF:$FVF,'④-別紙1の別添Ⅰ.講師略歴書 '!$GFB:$GFB,'④-別紙1の別添Ⅰ.講師略歴書 '!$GOX:$GOX,'④-別紙1の別添Ⅰ.講師略歴書 '!$GYT:$GYT,'④-別紙1の別添Ⅰ.講師略歴書 '!$HIP:$HIP,'④-別紙1の別添Ⅰ.講師略歴書 '!$HSL:$HSL,'④-別紙1の別添Ⅰ.講師略歴書 '!$ICH:$ICH,'④-別紙1の別添Ⅰ.講師略歴書 '!$IMD:$IMD,'④-別紙1の別添Ⅰ.講師略歴書 '!$IVZ:$IVZ,'④-別紙1の別添Ⅰ.講師略歴書 '!$JFV:$JFV,'④-別紙1の別添Ⅰ.講師略歴書 '!$JPR:$JPR,'④-別紙1の別添Ⅰ.講師略歴書 '!$JZN:$JZN,'④-別紙1の別添Ⅰ.講師略歴書 '!$KJJ:$KJJ,'④-別紙1の別添Ⅰ.講師略歴書 '!$KTF:$KTF,'④-別紙1の別添Ⅰ.講師略歴書 '!$LDB:$LDB,'④-別紙1の別添Ⅰ.講師略歴書 '!$LMX:$LMX,'④-別紙1の別添Ⅰ.講師略歴書 '!$LWT:$LWT,'④-別紙1の別添Ⅰ.講師略歴書 '!$MGP:$MGP,'④-別紙1の別添Ⅰ.講師略歴書 '!$MQL:$MQL,'④-別紙1の別添Ⅰ.講師略歴書 '!$NAH:$NAH,'④-別紙1の別添Ⅰ.講師略歴書 '!$NKD:$NKD,'④-別紙1の別添Ⅰ.講師略歴書 '!$NTZ:$NTZ,'④-別紙1の別添Ⅰ.講師略歴書 '!$ODV:$ODV,'④-別紙1の別添Ⅰ.講師略歴書 '!$ONR:$ONR,'④-別紙1の別添Ⅰ.講師略歴書 '!$OXN:$OXN,'④-別紙1の別添Ⅰ.講師略歴書 '!$PHJ:$PHJ,'④-別紙1の別添Ⅰ.講師略歴書 '!$PRF:$PRF,'④-別紙1の別添Ⅰ.講師略歴書 '!$QBB:$QBB,'④-別紙1の別添Ⅰ.講師略歴書 '!$QKX:$QKX,'④-別紙1の別添Ⅰ.講師略歴書 '!$QUT:$QUT,'④-別紙1の別添Ⅰ.講師略歴書 '!$REP:$REP,'④-別紙1の別添Ⅰ.講師略歴書 '!$ROL:$ROL,'④-別紙1の別添Ⅰ.講師略歴書 '!$RYH:$RYH,'④-別紙1の別添Ⅰ.講師略歴書 '!$SID:$SID,'④-別紙1の別添Ⅰ.講師略歴書 '!$SRZ:$SRZ,'④-別紙1の別添Ⅰ.講師略歴書 '!$TBV:$TBV,'④-別紙1の別添Ⅰ.講師略歴書 '!$TLR:$TLR,'④-別紙1の別添Ⅰ.講師略歴書 '!$TVN:$TVN,'④-別紙1の別添Ⅰ.講師略歴書 '!$UFJ:$UFJ,'④-別紙1の別添Ⅰ.講師略歴書 '!$UPF:$UPF,'④-別紙1の別添Ⅰ.講師略歴書 '!$UZB:$UZB,'④-別紙1の別添Ⅰ.講師略歴書 '!$VIX:$VIX,'④-別紙1の別添Ⅰ.講師略歴書 '!$VST:$VST,'④-別紙1の別添Ⅰ.講師略歴書 '!$WCP:$WCP,'④-別紙1の別添Ⅰ.講師略歴書 '!$WML:$WML,'④-別紙1の別添Ⅰ.講師略歴書 '!$WWH:$WWH</definedName>
    <definedName name="Z_633FC60D_7CF0_4D00_8C9D_AB60B4084988_.wvu.Cols" localSheetId="5" hidden="1">'④-別紙1の別添Ⅰ英語版 Lecturer''s CV'!$Z:$Z,'④-別紙1の別添Ⅰ英語版 Lecturer''s CV'!$JV:$JV,'④-別紙1の別添Ⅰ英語版 Lecturer''s CV'!$TR:$TR,'④-別紙1の別添Ⅰ英語版 Lecturer''s CV'!$ADN:$ADN,'④-別紙1の別添Ⅰ英語版 Lecturer''s CV'!$ANJ:$ANJ,'④-別紙1の別添Ⅰ英語版 Lecturer''s CV'!$AXF:$AXF,'④-別紙1の別添Ⅰ英語版 Lecturer''s CV'!$BHB:$BHB,'④-別紙1の別添Ⅰ英語版 Lecturer''s CV'!$BQX:$BQX,'④-別紙1の別添Ⅰ英語版 Lecturer''s CV'!$CAT:$CAT,'④-別紙1の別添Ⅰ英語版 Lecturer''s CV'!$CKP:$CKP,'④-別紙1の別添Ⅰ英語版 Lecturer''s CV'!$CUL:$CUL,'④-別紙1の別添Ⅰ英語版 Lecturer''s CV'!$DEH:$DEH,'④-別紙1の別添Ⅰ英語版 Lecturer''s CV'!$DOD:$DOD,'④-別紙1の別添Ⅰ英語版 Lecturer''s CV'!$DXZ:$DXZ,'④-別紙1の別添Ⅰ英語版 Lecturer''s CV'!$EHV:$EHV,'④-別紙1の別添Ⅰ英語版 Lecturer''s CV'!$ERR:$ERR,'④-別紙1の別添Ⅰ英語版 Lecturer''s CV'!$FBN:$FBN,'④-別紙1の別添Ⅰ英語版 Lecturer''s CV'!$FLJ:$FLJ,'④-別紙1の別添Ⅰ英語版 Lecturer''s CV'!$FVF:$FVF,'④-別紙1の別添Ⅰ英語版 Lecturer''s CV'!$GFB:$GFB,'④-別紙1の別添Ⅰ英語版 Lecturer''s CV'!$GOX:$GOX,'④-別紙1の別添Ⅰ英語版 Lecturer''s CV'!$GYT:$GYT,'④-別紙1の別添Ⅰ英語版 Lecturer''s CV'!$HIP:$HIP,'④-別紙1の別添Ⅰ英語版 Lecturer''s CV'!$HSL:$HSL,'④-別紙1の別添Ⅰ英語版 Lecturer''s CV'!$ICH:$ICH,'④-別紙1の別添Ⅰ英語版 Lecturer''s CV'!$IMD:$IMD,'④-別紙1の別添Ⅰ英語版 Lecturer''s CV'!$IVZ:$IVZ,'④-別紙1の別添Ⅰ英語版 Lecturer''s CV'!$JFV:$JFV,'④-別紙1の別添Ⅰ英語版 Lecturer''s CV'!$JPR:$JPR,'④-別紙1の別添Ⅰ英語版 Lecturer''s CV'!$JZN:$JZN,'④-別紙1の別添Ⅰ英語版 Lecturer''s CV'!$KJJ:$KJJ,'④-別紙1の別添Ⅰ英語版 Lecturer''s CV'!$KTF:$KTF,'④-別紙1の別添Ⅰ英語版 Lecturer''s CV'!$LDB:$LDB,'④-別紙1の別添Ⅰ英語版 Lecturer''s CV'!$LMX:$LMX,'④-別紙1の別添Ⅰ英語版 Lecturer''s CV'!$LWT:$LWT,'④-別紙1の別添Ⅰ英語版 Lecturer''s CV'!$MGP:$MGP,'④-別紙1の別添Ⅰ英語版 Lecturer''s CV'!$MQL:$MQL,'④-別紙1の別添Ⅰ英語版 Lecturer''s CV'!$NAH:$NAH,'④-別紙1の別添Ⅰ英語版 Lecturer''s CV'!$NKD:$NKD,'④-別紙1の別添Ⅰ英語版 Lecturer''s CV'!$NTZ:$NTZ,'④-別紙1の別添Ⅰ英語版 Lecturer''s CV'!$ODV:$ODV,'④-別紙1の別添Ⅰ英語版 Lecturer''s CV'!$ONR:$ONR,'④-別紙1の別添Ⅰ英語版 Lecturer''s CV'!$OXN:$OXN,'④-別紙1の別添Ⅰ英語版 Lecturer''s CV'!$PHJ:$PHJ,'④-別紙1の別添Ⅰ英語版 Lecturer''s CV'!$PRF:$PRF,'④-別紙1の別添Ⅰ英語版 Lecturer''s CV'!$QBB:$QBB,'④-別紙1の別添Ⅰ英語版 Lecturer''s CV'!$QKX:$QKX,'④-別紙1の別添Ⅰ英語版 Lecturer''s CV'!$QUT:$QUT,'④-別紙1の別添Ⅰ英語版 Lecturer''s CV'!$REP:$REP,'④-別紙1の別添Ⅰ英語版 Lecturer''s CV'!$ROL:$ROL,'④-別紙1の別添Ⅰ英語版 Lecturer''s CV'!$RYH:$RYH,'④-別紙1の別添Ⅰ英語版 Lecturer''s CV'!$SID:$SID,'④-別紙1の別添Ⅰ英語版 Lecturer''s CV'!$SRZ:$SRZ,'④-別紙1の別添Ⅰ英語版 Lecturer''s CV'!$TBV:$TBV,'④-別紙1の別添Ⅰ英語版 Lecturer''s CV'!$TLR:$TLR,'④-別紙1の別添Ⅰ英語版 Lecturer''s CV'!$TVN:$TVN,'④-別紙1の別添Ⅰ英語版 Lecturer''s CV'!$UFJ:$UFJ,'④-別紙1の別添Ⅰ英語版 Lecturer''s CV'!$UPF:$UPF,'④-別紙1の別添Ⅰ英語版 Lecturer''s CV'!$UZB:$UZB,'④-別紙1の別添Ⅰ英語版 Lecturer''s CV'!$VIX:$VIX,'④-別紙1の別添Ⅰ英語版 Lecturer''s CV'!$VST:$VST,'④-別紙1の別添Ⅰ英語版 Lecturer''s CV'!$WCP:$WCP,'④-別紙1の別添Ⅰ英語版 Lecturer''s CV'!$WML:$WML,'④-別紙1の別添Ⅰ英語版 Lecturer''s CV'!$WWH:$WWH</definedName>
    <definedName name="Z_633FC60D_7CF0_4D00_8C9D_AB60B4084988_.wvu.PrintArea" localSheetId="2" hidden="1">'②-寄附講座実施申請書'!$A$2:$H$58</definedName>
    <definedName name="Z_633FC60D_7CF0_4D00_8C9D_AB60B4084988_.wvu.PrintArea" localSheetId="3" hidden="1">'③-別紙1.寄附講座実施計画の概要'!$C$1:$L$360</definedName>
    <definedName name="Z_633FC60D_7CF0_4D00_8C9D_AB60B4084988_.wvu.PrintArea" localSheetId="4" hidden="1">'④-別紙1の別添Ⅰ.講師略歴書 '!$B$2:$Z$72</definedName>
    <definedName name="Z_633FC60D_7CF0_4D00_8C9D_AB60B4084988_.wvu.PrintArea" localSheetId="5" hidden="1">'④-別紙1の別添Ⅰ英語版 Lecturer''s CV'!$B$2:$Z$73</definedName>
    <definedName name="Z_633FC60D_7CF0_4D00_8C9D_AB60B4084988_.wvu.PrintArea" localSheetId="6" hidden="1">'⑤-別紙2.予算概算'!$A$1:$D$94</definedName>
    <definedName name="Z_633FC60D_7CF0_4D00_8C9D_AB60B4084988_.wvu.PrintArea" localSheetId="7" hidden="1">'⑥-別紙2.予算概算（記入例）'!$A$1:$D$133</definedName>
    <definedName name="Z_633FC60D_7CF0_4D00_8C9D_AB60B4084988_.wvu.PrintArea" localSheetId="8" hidden="1">'⑦-別紙3.寄附講座日程案'!$A$2:$F$42</definedName>
    <definedName name="Z_633FC60D_7CF0_4D00_8C9D_AB60B4084988_.wvu.PrintArea" localSheetId="9" hidden="1">'⑧-別紙4.個人情報の取り扱いについて'!$A$1:$L$44</definedName>
    <definedName name="Z_633FC60D_7CF0_4D00_8C9D_AB60B4084988_.wvu.PrintArea" localSheetId="10" hidden="1">'⑧-別紙4英語版 Personal Info Handling'!$B$1:$K$51</definedName>
    <definedName name="Z_633FC60D_7CF0_4D00_8C9D_AB60B4084988_.wvu.PrintArea" localSheetId="0" hidden="1">シート一覧!$A$1:$L$27</definedName>
    <definedName name="Z_633FC60D_7CF0_4D00_8C9D_AB60B4084988_.wvu.PrintArea" localSheetId="12" hidden="1">'審査資料別添１）日程案 '!$A$2:$F$41</definedName>
    <definedName name="Z_633FC60D_7CF0_4D00_8C9D_AB60B4084988_.wvu.Rows" localSheetId="6" hidden="1">'⑤-別紙2.予算概算'!$59:$73,'⑤-別紙2.予算概算'!#REF!,'⑤-別紙2.予算概算'!#REF!</definedName>
    <definedName name="Z_633FC60D_7CF0_4D00_8C9D_AB60B4084988_.wvu.Rows" localSheetId="7" hidden="1">'⑥-別紙2.予算概算（記入例）'!$83:$102,'⑥-別紙2.予算概算（記入例）'!#REF!,'⑥-別紙2.予算概算（記入例）'!#REF!</definedName>
    <definedName name="Z_633FC60D_7CF0_4D00_8C9D_AB60B4084988_.wvu.Rows" localSheetId="0" hidden="1">シート一覧!$3:$12</definedName>
    <definedName name="Z_C18E9BE0_42F9_4C1A_9904_B3E737C711CA_.wvu.Cols" localSheetId="4" hidden="1">'④-別紙1の別添Ⅰ.講師略歴書 '!$JV:$JV,'④-別紙1の別添Ⅰ.講師略歴書 '!$TR:$TR,'④-別紙1の別添Ⅰ.講師略歴書 '!$ADN:$ADN,'④-別紙1の別添Ⅰ.講師略歴書 '!$ANJ:$ANJ,'④-別紙1の別添Ⅰ.講師略歴書 '!$AXF:$AXF,'④-別紙1の別添Ⅰ.講師略歴書 '!$BHB:$BHB,'④-別紙1の別添Ⅰ.講師略歴書 '!$BQX:$BQX,'④-別紙1の別添Ⅰ.講師略歴書 '!$CAT:$CAT,'④-別紙1の別添Ⅰ.講師略歴書 '!$CKP:$CKP,'④-別紙1の別添Ⅰ.講師略歴書 '!$CUL:$CUL,'④-別紙1の別添Ⅰ.講師略歴書 '!$DEH:$DEH,'④-別紙1の別添Ⅰ.講師略歴書 '!$DOD:$DOD,'④-別紙1の別添Ⅰ.講師略歴書 '!$DXZ:$DXZ,'④-別紙1の別添Ⅰ.講師略歴書 '!$EHV:$EHV,'④-別紙1の別添Ⅰ.講師略歴書 '!$ERR:$ERR,'④-別紙1の別添Ⅰ.講師略歴書 '!$FBN:$FBN,'④-別紙1の別添Ⅰ.講師略歴書 '!$FLJ:$FLJ,'④-別紙1の別添Ⅰ.講師略歴書 '!$FVF:$FVF,'④-別紙1の別添Ⅰ.講師略歴書 '!$GFB:$GFB,'④-別紙1の別添Ⅰ.講師略歴書 '!$GOX:$GOX,'④-別紙1の別添Ⅰ.講師略歴書 '!$GYT:$GYT,'④-別紙1の別添Ⅰ.講師略歴書 '!$HIP:$HIP,'④-別紙1の別添Ⅰ.講師略歴書 '!$HSL:$HSL,'④-別紙1の別添Ⅰ.講師略歴書 '!$ICH:$ICH,'④-別紙1の別添Ⅰ.講師略歴書 '!$IMD:$IMD,'④-別紙1の別添Ⅰ.講師略歴書 '!$IVZ:$IVZ,'④-別紙1の別添Ⅰ.講師略歴書 '!$JFV:$JFV,'④-別紙1の別添Ⅰ.講師略歴書 '!$JPR:$JPR,'④-別紙1の別添Ⅰ.講師略歴書 '!$JZN:$JZN,'④-別紙1の別添Ⅰ.講師略歴書 '!$KJJ:$KJJ,'④-別紙1の別添Ⅰ.講師略歴書 '!$KTF:$KTF,'④-別紙1の別添Ⅰ.講師略歴書 '!$LDB:$LDB,'④-別紙1の別添Ⅰ.講師略歴書 '!$LMX:$LMX,'④-別紙1の別添Ⅰ.講師略歴書 '!$LWT:$LWT,'④-別紙1の別添Ⅰ.講師略歴書 '!$MGP:$MGP,'④-別紙1の別添Ⅰ.講師略歴書 '!$MQL:$MQL,'④-別紙1の別添Ⅰ.講師略歴書 '!$NAH:$NAH,'④-別紙1の別添Ⅰ.講師略歴書 '!$NKD:$NKD,'④-別紙1の別添Ⅰ.講師略歴書 '!$NTZ:$NTZ,'④-別紙1の別添Ⅰ.講師略歴書 '!$ODV:$ODV,'④-別紙1の別添Ⅰ.講師略歴書 '!$ONR:$ONR,'④-別紙1の別添Ⅰ.講師略歴書 '!$OXN:$OXN,'④-別紙1の別添Ⅰ.講師略歴書 '!$PHJ:$PHJ,'④-別紙1の別添Ⅰ.講師略歴書 '!$PRF:$PRF,'④-別紙1の別添Ⅰ.講師略歴書 '!$QBB:$QBB,'④-別紙1の別添Ⅰ.講師略歴書 '!$QKX:$QKX,'④-別紙1の別添Ⅰ.講師略歴書 '!$QUT:$QUT,'④-別紙1の別添Ⅰ.講師略歴書 '!$REP:$REP,'④-別紙1の別添Ⅰ.講師略歴書 '!$ROL:$ROL,'④-別紙1の別添Ⅰ.講師略歴書 '!$RYH:$RYH,'④-別紙1の別添Ⅰ.講師略歴書 '!$SID:$SID,'④-別紙1の別添Ⅰ.講師略歴書 '!$SRZ:$SRZ,'④-別紙1の別添Ⅰ.講師略歴書 '!$TBV:$TBV,'④-別紙1の別添Ⅰ.講師略歴書 '!$TLR:$TLR,'④-別紙1の別添Ⅰ.講師略歴書 '!$TVN:$TVN,'④-別紙1の別添Ⅰ.講師略歴書 '!$UFJ:$UFJ,'④-別紙1の別添Ⅰ.講師略歴書 '!$UPF:$UPF,'④-別紙1の別添Ⅰ.講師略歴書 '!$UZB:$UZB,'④-別紙1の別添Ⅰ.講師略歴書 '!$VIX:$VIX,'④-別紙1の別添Ⅰ.講師略歴書 '!$VST:$VST,'④-別紙1の別添Ⅰ.講師略歴書 '!$WCP:$WCP,'④-別紙1の別添Ⅰ.講師略歴書 '!$WML:$WML,'④-別紙1の別添Ⅰ.講師略歴書 '!$WWH:$WWH</definedName>
    <definedName name="Z_C18E9BE0_42F9_4C1A_9904_B3E737C711CA_.wvu.Cols" localSheetId="5" hidden="1">'④-別紙1の別添Ⅰ英語版 Lecturer''s CV'!$JV:$JV,'④-別紙1の別添Ⅰ英語版 Lecturer''s CV'!$TR:$TR,'④-別紙1の別添Ⅰ英語版 Lecturer''s CV'!$ADN:$ADN,'④-別紙1の別添Ⅰ英語版 Lecturer''s CV'!$ANJ:$ANJ,'④-別紙1の別添Ⅰ英語版 Lecturer''s CV'!$AXF:$AXF,'④-別紙1の別添Ⅰ英語版 Lecturer''s CV'!$BHB:$BHB,'④-別紙1の別添Ⅰ英語版 Lecturer''s CV'!$BQX:$BQX,'④-別紙1の別添Ⅰ英語版 Lecturer''s CV'!$CAT:$CAT,'④-別紙1の別添Ⅰ英語版 Lecturer''s CV'!$CKP:$CKP,'④-別紙1の別添Ⅰ英語版 Lecturer''s CV'!$CUL:$CUL,'④-別紙1の別添Ⅰ英語版 Lecturer''s CV'!$DEH:$DEH,'④-別紙1の別添Ⅰ英語版 Lecturer''s CV'!$DOD:$DOD,'④-別紙1の別添Ⅰ英語版 Lecturer''s CV'!$DXZ:$DXZ,'④-別紙1の別添Ⅰ英語版 Lecturer''s CV'!$EHV:$EHV,'④-別紙1の別添Ⅰ英語版 Lecturer''s CV'!$ERR:$ERR,'④-別紙1の別添Ⅰ英語版 Lecturer''s CV'!$FBN:$FBN,'④-別紙1の別添Ⅰ英語版 Lecturer''s CV'!$FLJ:$FLJ,'④-別紙1の別添Ⅰ英語版 Lecturer''s CV'!$FVF:$FVF,'④-別紙1の別添Ⅰ英語版 Lecturer''s CV'!$GFB:$GFB,'④-別紙1の別添Ⅰ英語版 Lecturer''s CV'!$GOX:$GOX,'④-別紙1の別添Ⅰ英語版 Lecturer''s CV'!$GYT:$GYT,'④-別紙1の別添Ⅰ英語版 Lecturer''s CV'!$HIP:$HIP,'④-別紙1の別添Ⅰ英語版 Lecturer''s CV'!$HSL:$HSL,'④-別紙1の別添Ⅰ英語版 Lecturer''s CV'!$ICH:$ICH,'④-別紙1の別添Ⅰ英語版 Lecturer''s CV'!$IMD:$IMD,'④-別紙1の別添Ⅰ英語版 Lecturer''s CV'!$IVZ:$IVZ,'④-別紙1の別添Ⅰ英語版 Lecturer''s CV'!$JFV:$JFV,'④-別紙1の別添Ⅰ英語版 Lecturer''s CV'!$JPR:$JPR,'④-別紙1の別添Ⅰ英語版 Lecturer''s CV'!$JZN:$JZN,'④-別紙1の別添Ⅰ英語版 Lecturer''s CV'!$KJJ:$KJJ,'④-別紙1の別添Ⅰ英語版 Lecturer''s CV'!$KTF:$KTF,'④-別紙1の別添Ⅰ英語版 Lecturer''s CV'!$LDB:$LDB,'④-別紙1の別添Ⅰ英語版 Lecturer''s CV'!$LMX:$LMX,'④-別紙1の別添Ⅰ英語版 Lecturer''s CV'!$LWT:$LWT,'④-別紙1の別添Ⅰ英語版 Lecturer''s CV'!$MGP:$MGP,'④-別紙1の別添Ⅰ英語版 Lecturer''s CV'!$MQL:$MQL,'④-別紙1の別添Ⅰ英語版 Lecturer''s CV'!$NAH:$NAH,'④-別紙1の別添Ⅰ英語版 Lecturer''s CV'!$NKD:$NKD,'④-別紙1の別添Ⅰ英語版 Lecturer''s CV'!$NTZ:$NTZ,'④-別紙1の別添Ⅰ英語版 Lecturer''s CV'!$ODV:$ODV,'④-別紙1の別添Ⅰ英語版 Lecturer''s CV'!$ONR:$ONR,'④-別紙1の別添Ⅰ英語版 Lecturer''s CV'!$OXN:$OXN,'④-別紙1の別添Ⅰ英語版 Lecturer''s CV'!$PHJ:$PHJ,'④-別紙1の別添Ⅰ英語版 Lecturer''s CV'!$PRF:$PRF,'④-別紙1の別添Ⅰ英語版 Lecturer''s CV'!$QBB:$QBB,'④-別紙1の別添Ⅰ英語版 Lecturer''s CV'!$QKX:$QKX,'④-別紙1の別添Ⅰ英語版 Lecturer''s CV'!$QUT:$QUT,'④-別紙1の別添Ⅰ英語版 Lecturer''s CV'!$REP:$REP,'④-別紙1の別添Ⅰ英語版 Lecturer''s CV'!$ROL:$ROL,'④-別紙1の別添Ⅰ英語版 Lecturer''s CV'!$RYH:$RYH,'④-別紙1の別添Ⅰ英語版 Lecturer''s CV'!$SID:$SID,'④-別紙1の別添Ⅰ英語版 Lecturer''s CV'!$SRZ:$SRZ,'④-別紙1の別添Ⅰ英語版 Lecturer''s CV'!$TBV:$TBV,'④-別紙1の別添Ⅰ英語版 Lecturer''s CV'!$TLR:$TLR,'④-別紙1の別添Ⅰ英語版 Lecturer''s CV'!$TVN:$TVN,'④-別紙1の別添Ⅰ英語版 Lecturer''s CV'!$UFJ:$UFJ,'④-別紙1の別添Ⅰ英語版 Lecturer''s CV'!$UPF:$UPF,'④-別紙1の別添Ⅰ英語版 Lecturer''s CV'!$UZB:$UZB,'④-別紙1の別添Ⅰ英語版 Lecturer''s CV'!$VIX:$VIX,'④-別紙1の別添Ⅰ英語版 Lecturer''s CV'!$VST:$VST,'④-別紙1の別添Ⅰ英語版 Lecturer''s CV'!$WCP:$WCP,'④-別紙1の別添Ⅰ英語版 Lecturer''s CV'!$WML:$WML,'④-別紙1の別添Ⅰ英語版 Lecturer''s CV'!$WWH:$WWH</definedName>
    <definedName name="Z_C18E9BE0_42F9_4C1A_9904_B3E737C711CA_.wvu.PrintArea" localSheetId="2" hidden="1">'②-寄附講座実施申請書'!$A$1:$G$52</definedName>
    <definedName name="Z_C18E9BE0_42F9_4C1A_9904_B3E737C711CA_.wvu.PrintArea" localSheetId="3" hidden="1">'③-別紙1.寄附講座実施計画の概要'!$A$1:$L$360</definedName>
    <definedName name="Z_C18E9BE0_42F9_4C1A_9904_B3E737C711CA_.wvu.PrintArea" localSheetId="4" hidden="1">'④-別紙1の別添Ⅰ.講師略歴書 '!$A$1:$Z$76</definedName>
    <definedName name="Z_C18E9BE0_42F9_4C1A_9904_B3E737C711CA_.wvu.PrintArea" localSheetId="5" hidden="1">'④-別紙1の別添Ⅰ英語版 Lecturer''s CV'!$A$1:$Z$67</definedName>
    <definedName name="Z_C18E9BE0_42F9_4C1A_9904_B3E737C711CA_.wvu.PrintArea" localSheetId="6" hidden="1">'⑤-別紙2.予算概算'!$A$1:$D$94</definedName>
    <definedName name="Z_C18E9BE0_42F9_4C1A_9904_B3E737C711CA_.wvu.PrintArea" localSheetId="7" hidden="1">'⑥-別紙2.予算概算（記入例）'!$A$1:$D$133</definedName>
    <definedName name="Z_C18E9BE0_42F9_4C1A_9904_B3E737C711CA_.wvu.PrintArea" localSheetId="8" hidden="1">'⑦-別紙3.寄附講座日程案'!$A$1:$F$32</definedName>
    <definedName name="Z_C18E9BE0_42F9_4C1A_9904_B3E737C711CA_.wvu.PrintArea" localSheetId="9" hidden="1">'⑧-別紙4.個人情報の取り扱いについて'!#REF!</definedName>
    <definedName name="Z_C18E9BE0_42F9_4C1A_9904_B3E737C711CA_.wvu.PrintArea" localSheetId="10" hidden="1">'⑧-別紙4英語版 Personal Info Handling'!$B$1:$H$51</definedName>
    <definedName name="Z_C18E9BE0_42F9_4C1A_9904_B3E737C711CA_.wvu.PrintArea" localSheetId="0" hidden="1">シート一覧!$A$1:$L$41</definedName>
    <definedName name="Z_C18E9BE0_42F9_4C1A_9904_B3E737C711CA_.wvu.PrintArea" localSheetId="12" hidden="1">'審査資料別添１）日程案 '!$A$1:$F$31</definedName>
    <definedName name="Z_C18E9BE0_42F9_4C1A_9904_B3E737C711CA_.wvu.Rows" localSheetId="4" hidden="1">'④-別紙1の別添Ⅰ.講師略歴書 '!$69:$71</definedName>
    <definedName name="Z_C18E9BE0_42F9_4C1A_9904_B3E737C711CA_.wvu.Rows" localSheetId="5" hidden="1">'④-別紙1の別添Ⅰ英語版 Lecturer''s CV'!$69:$72</definedName>
    <definedName name="Z_F9143849_2950_4A3C_ABFF_F8DA3D7B21DB_.wvu.Cols" localSheetId="4" hidden="1">'④-別紙1の別添Ⅰ.講師略歴書 '!$JV:$JV,'④-別紙1の別添Ⅰ.講師略歴書 '!$TR:$TR,'④-別紙1の別添Ⅰ.講師略歴書 '!$ADN:$ADN,'④-別紙1の別添Ⅰ.講師略歴書 '!$ANJ:$ANJ,'④-別紙1の別添Ⅰ.講師略歴書 '!$AXF:$AXF,'④-別紙1の別添Ⅰ.講師略歴書 '!$BHB:$BHB,'④-別紙1の別添Ⅰ.講師略歴書 '!$BQX:$BQX,'④-別紙1の別添Ⅰ.講師略歴書 '!$CAT:$CAT,'④-別紙1の別添Ⅰ.講師略歴書 '!$CKP:$CKP,'④-別紙1の別添Ⅰ.講師略歴書 '!$CUL:$CUL,'④-別紙1の別添Ⅰ.講師略歴書 '!$DEH:$DEH,'④-別紙1の別添Ⅰ.講師略歴書 '!$DOD:$DOD,'④-別紙1の別添Ⅰ.講師略歴書 '!$DXZ:$DXZ,'④-別紙1の別添Ⅰ.講師略歴書 '!$EHV:$EHV,'④-別紙1の別添Ⅰ.講師略歴書 '!$ERR:$ERR,'④-別紙1の別添Ⅰ.講師略歴書 '!$FBN:$FBN,'④-別紙1の別添Ⅰ.講師略歴書 '!$FLJ:$FLJ,'④-別紙1の別添Ⅰ.講師略歴書 '!$FVF:$FVF,'④-別紙1の別添Ⅰ.講師略歴書 '!$GFB:$GFB,'④-別紙1の別添Ⅰ.講師略歴書 '!$GOX:$GOX,'④-別紙1の別添Ⅰ.講師略歴書 '!$GYT:$GYT,'④-別紙1の別添Ⅰ.講師略歴書 '!$HIP:$HIP,'④-別紙1の別添Ⅰ.講師略歴書 '!$HSL:$HSL,'④-別紙1の別添Ⅰ.講師略歴書 '!$ICH:$ICH,'④-別紙1の別添Ⅰ.講師略歴書 '!$IMD:$IMD,'④-別紙1の別添Ⅰ.講師略歴書 '!$IVZ:$IVZ,'④-別紙1の別添Ⅰ.講師略歴書 '!$JFV:$JFV,'④-別紙1の別添Ⅰ.講師略歴書 '!$JPR:$JPR,'④-別紙1の別添Ⅰ.講師略歴書 '!$JZN:$JZN,'④-別紙1の別添Ⅰ.講師略歴書 '!$KJJ:$KJJ,'④-別紙1の別添Ⅰ.講師略歴書 '!$KTF:$KTF,'④-別紙1の別添Ⅰ.講師略歴書 '!$LDB:$LDB,'④-別紙1の別添Ⅰ.講師略歴書 '!$LMX:$LMX,'④-別紙1の別添Ⅰ.講師略歴書 '!$LWT:$LWT,'④-別紙1の別添Ⅰ.講師略歴書 '!$MGP:$MGP,'④-別紙1の別添Ⅰ.講師略歴書 '!$MQL:$MQL,'④-別紙1の別添Ⅰ.講師略歴書 '!$NAH:$NAH,'④-別紙1の別添Ⅰ.講師略歴書 '!$NKD:$NKD,'④-別紙1の別添Ⅰ.講師略歴書 '!$NTZ:$NTZ,'④-別紙1の別添Ⅰ.講師略歴書 '!$ODV:$ODV,'④-別紙1の別添Ⅰ.講師略歴書 '!$ONR:$ONR,'④-別紙1の別添Ⅰ.講師略歴書 '!$OXN:$OXN,'④-別紙1の別添Ⅰ.講師略歴書 '!$PHJ:$PHJ,'④-別紙1の別添Ⅰ.講師略歴書 '!$PRF:$PRF,'④-別紙1の別添Ⅰ.講師略歴書 '!$QBB:$QBB,'④-別紙1の別添Ⅰ.講師略歴書 '!$QKX:$QKX,'④-別紙1の別添Ⅰ.講師略歴書 '!$QUT:$QUT,'④-別紙1の別添Ⅰ.講師略歴書 '!$REP:$REP,'④-別紙1の別添Ⅰ.講師略歴書 '!$ROL:$ROL,'④-別紙1の別添Ⅰ.講師略歴書 '!$RYH:$RYH,'④-別紙1の別添Ⅰ.講師略歴書 '!$SID:$SID,'④-別紙1の別添Ⅰ.講師略歴書 '!$SRZ:$SRZ,'④-別紙1の別添Ⅰ.講師略歴書 '!$TBV:$TBV,'④-別紙1の別添Ⅰ.講師略歴書 '!$TLR:$TLR,'④-別紙1の別添Ⅰ.講師略歴書 '!$TVN:$TVN,'④-別紙1の別添Ⅰ.講師略歴書 '!$UFJ:$UFJ,'④-別紙1の別添Ⅰ.講師略歴書 '!$UPF:$UPF,'④-別紙1の別添Ⅰ.講師略歴書 '!$UZB:$UZB,'④-別紙1の別添Ⅰ.講師略歴書 '!$VIX:$VIX,'④-別紙1の別添Ⅰ.講師略歴書 '!$VST:$VST,'④-別紙1の別添Ⅰ.講師略歴書 '!$WCP:$WCP,'④-別紙1の別添Ⅰ.講師略歴書 '!$WML:$WML,'④-別紙1の別添Ⅰ.講師略歴書 '!$WWH:$WWH</definedName>
    <definedName name="Z_F9143849_2950_4A3C_ABFF_F8DA3D7B21DB_.wvu.Cols" localSheetId="5" hidden="1">'④-別紙1の別添Ⅰ英語版 Lecturer''s CV'!$JV:$JV,'④-別紙1の別添Ⅰ英語版 Lecturer''s CV'!$TR:$TR,'④-別紙1の別添Ⅰ英語版 Lecturer''s CV'!$ADN:$ADN,'④-別紙1の別添Ⅰ英語版 Lecturer''s CV'!$ANJ:$ANJ,'④-別紙1の別添Ⅰ英語版 Lecturer''s CV'!$AXF:$AXF,'④-別紙1の別添Ⅰ英語版 Lecturer''s CV'!$BHB:$BHB,'④-別紙1の別添Ⅰ英語版 Lecturer''s CV'!$BQX:$BQX,'④-別紙1の別添Ⅰ英語版 Lecturer''s CV'!$CAT:$CAT,'④-別紙1の別添Ⅰ英語版 Lecturer''s CV'!$CKP:$CKP,'④-別紙1の別添Ⅰ英語版 Lecturer''s CV'!$CUL:$CUL,'④-別紙1の別添Ⅰ英語版 Lecturer''s CV'!$DEH:$DEH,'④-別紙1の別添Ⅰ英語版 Lecturer''s CV'!$DOD:$DOD,'④-別紙1の別添Ⅰ英語版 Lecturer''s CV'!$DXZ:$DXZ,'④-別紙1の別添Ⅰ英語版 Lecturer''s CV'!$EHV:$EHV,'④-別紙1の別添Ⅰ英語版 Lecturer''s CV'!$ERR:$ERR,'④-別紙1の別添Ⅰ英語版 Lecturer''s CV'!$FBN:$FBN,'④-別紙1の別添Ⅰ英語版 Lecturer''s CV'!$FLJ:$FLJ,'④-別紙1の別添Ⅰ英語版 Lecturer''s CV'!$FVF:$FVF,'④-別紙1の別添Ⅰ英語版 Lecturer''s CV'!$GFB:$GFB,'④-別紙1の別添Ⅰ英語版 Lecturer''s CV'!$GOX:$GOX,'④-別紙1の別添Ⅰ英語版 Lecturer''s CV'!$GYT:$GYT,'④-別紙1の別添Ⅰ英語版 Lecturer''s CV'!$HIP:$HIP,'④-別紙1の別添Ⅰ英語版 Lecturer''s CV'!$HSL:$HSL,'④-別紙1の別添Ⅰ英語版 Lecturer''s CV'!$ICH:$ICH,'④-別紙1の別添Ⅰ英語版 Lecturer''s CV'!$IMD:$IMD,'④-別紙1の別添Ⅰ英語版 Lecturer''s CV'!$IVZ:$IVZ,'④-別紙1の別添Ⅰ英語版 Lecturer''s CV'!$JFV:$JFV,'④-別紙1の別添Ⅰ英語版 Lecturer''s CV'!$JPR:$JPR,'④-別紙1の別添Ⅰ英語版 Lecturer''s CV'!$JZN:$JZN,'④-別紙1の別添Ⅰ英語版 Lecturer''s CV'!$KJJ:$KJJ,'④-別紙1の別添Ⅰ英語版 Lecturer''s CV'!$KTF:$KTF,'④-別紙1の別添Ⅰ英語版 Lecturer''s CV'!$LDB:$LDB,'④-別紙1の別添Ⅰ英語版 Lecturer''s CV'!$LMX:$LMX,'④-別紙1の別添Ⅰ英語版 Lecturer''s CV'!$LWT:$LWT,'④-別紙1の別添Ⅰ英語版 Lecturer''s CV'!$MGP:$MGP,'④-別紙1の別添Ⅰ英語版 Lecturer''s CV'!$MQL:$MQL,'④-別紙1の別添Ⅰ英語版 Lecturer''s CV'!$NAH:$NAH,'④-別紙1の別添Ⅰ英語版 Lecturer''s CV'!$NKD:$NKD,'④-別紙1の別添Ⅰ英語版 Lecturer''s CV'!$NTZ:$NTZ,'④-別紙1の別添Ⅰ英語版 Lecturer''s CV'!$ODV:$ODV,'④-別紙1の別添Ⅰ英語版 Lecturer''s CV'!$ONR:$ONR,'④-別紙1の別添Ⅰ英語版 Lecturer''s CV'!$OXN:$OXN,'④-別紙1の別添Ⅰ英語版 Lecturer''s CV'!$PHJ:$PHJ,'④-別紙1の別添Ⅰ英語版 Lecturer''s CV'!$PRF:$PRF,'④-別紙1の別添Ⅰ英語版 Lecturer''s CV'!$QBB:$QBB,'④-別紙1の別添Ⅰ英語版 Lecturer''s CV'!$QKX:$QKX,'④-別紙1の別添Ⅰ英語版 Lecturer''s CV'!$QUT:$QUT,'④-別紙1の別添Ⅰ英語版 Lecturer''s CV'!$REP:$REP,'④-別紙1の別添Ⅰ英語版 Lecturer''s CV'!$ROL:$ROL,'④-別紙1の別添Ⅰ英語版 Lecturer''s CV'!$RYH:$RYH,'④-別紙1の別添Ⅰ英語版 Lecturer''s CV'!$SID:$SID,'④-別紙1の別添Ⅰ英語版 Lecturer''s CV'!$SRZ:$SRZ,'④-別紙1の別添Ⅰ英語版 Lecturer''s CV'!$TBV:$TBV,'④-別紙1の別添Ⅰ英語版 Lecturer''s CV'!$TLR:$TLR,'④-別紙1の別添Ⅰ英語版 Lecturer''s CV'!$TVN:$TVN,'④-別紙1の別添Ⅰ英語版 Lecturer''s CV'!$UFJ:$UFJ,'④-別紙1の別添Ⅰ英語版 Lecturer''s CV'!$UPF:$UPF,'④-別紙1の別添Ⅰ英語版 Lecturer''s CV'!$UZB:$UZB,'④-別紙1の別添Ⅰ英語版 Lecturer''s CV'!$VIX:$VIX,'④-別紙1の別添Ⅰ英語版 Lecturer''s CV'!$VST:$VST,'④-別紙1の別添Ⅰ英語版 Lecturer''s CV'!$WCP:$WCP,'④-別紙1の別添Ⅰ英語版 Lecturer''s CV'!$WML:$WML,'④-別紙1の別添Ⅰ英語版 Lecturer''s CV'!$WWH:$WWH</definedName>
    <definedName name="Z_F9143849_2950_4A3C_ABFF_F8DA3D7B21DB_.wvu.PrintArea" localSheetId="2" hidden="1">'②-寄附講座実施申請書'!$A$1:$G$52</definedName>
    <definedName name="Z_F9143849_2950_4A3C_ABFF_F8DA3D7B21DB_.wvu.PrintArea" localSheetId="3" hidden="1">'③-別紙1.寄附講座実施計画の概要'!$A$1:$L$360</definedName>
    <definedName name="Z_F9143849_2950_4A3C_ABFF_F8DA3D7B21DB_.wvu.PrintArea" localSheetId="4" hidden="1">'④-別紙1の別添Ⅰ.講師略歴書 '!$A$1:$Z$76</definedName>
    <definedName name="Z_F9143849_2950_4A3C_ABFF_F8DA3D7B21DB_.wvu.PrintArea" localSheetId="5" hidden="1">'④-別紙1の別添Ⅰ英語版 Lecturer''s CV'!$A$1:$Z$67</definedName>
    <definedName name="Z_F9143849_2950_4A3C_ABFF_F8DA3D7B21DB_.wvu.PrintArea" localSheetId="6" hidden="1">'⑤-別紙2.予算概算'!$A$1:$D$94</definedName>
    <definedName name="Z_F9143849_2950_4A3C_ABFF_F8DA3D7B21DB_.wvu.PrintArea" localSheetId="7" hidden="1">'⑥-別紙2.予算概算（記入例）'!$A$1:$D$133</definedName>
    <definedName name="Z_F9143849_2950_4A3C_ABFF_F8DA3D7B21DB_.wvu.PrintArea" localSheetId="8" hidden="1">'⑦-別紙3.寄附講座日程案'!$A$1:$F$32</definedName>
    <definedName name="Z_F9143849_2950_4A3C_ABFF_F8DA3D7B21DB_.wvu.PrintArea" localSheetId="9" hidden="1">'⑧-別紙4.個人情報の取り扱いについて'!#REF!</definedName>
    <definedName name="Z_F9143849_2950_4A3C_ABFF_F8DA3D7B21DB_.wvu.PrintArea" localSheetId="10" hidden="1">'⑧-別紙4英語版 Personal Info Handling'!$B$1:$H$51</definedName>
    <definedName name="Z_F9143849_2950_4A3C_ABFF_F8DA3D7B21DB_.wvu.PrintArea" localSheetId="0" hidden="1">シート一覧!$A$1:$L$41</definedName>
    <definedName name="Z_F9143849_2950_4A3C_ABFF_F8DA3D7B21DB_.wvu.PrintArea" localSheetId="12" hidden="1">'審査資料別添１）日程案 '!$A$1:$F$31</definedName>
    <definedName name="Z_F9143849_2950_4A3C_ABFF_F8DA3D7B21DB_.wvu.Rows" localSheetId="4" hidden="1">'④-別紙1の別添Ⅰ.講師略歴書 '!$69:$71</definedName>
    <definedName name="Z_F9143849_2950_4A3C_ABFF_F8DA3D7B21DB_.wvu.Rows" localSheetId="5" hidden="1">'④-別紙1の別添Ⅰ英語版 Lecturer''s CV'!$69:$72</definedName>
    <definedName name="アクセス用" localSheetId="1">#REF!</definedName>
    <definedName name="アクセス用" localSheetId="6">#REF!</definedName>
    <definedName name="アクセス用" localSheetId="7">#REF!</definedName>
    <definedName name="アクセス用" localSheetId="13">#REF!</definedName>
    <definedName name="アクセス用">#REF!</definedName>
    <definedName name="メール" localSheetId="1">#REF!</definedName>
    <definedName name="メール" localSheetId="6">#REF!</definedName>
    <definedName name="メール" localSheetId="7">#REF!</definedName>
    <definedName name="メール" localSheetId="10">#REF!</definedName>
    <definedName name="メール" localSheetId="11">#REF!</definedName>
    <definedName name="メール">#REF!</definedName>
    <definedName name="案件" localSheetId="1">#REF!</definedName>
    <definedName name="案件" localSheetId="6">#REF!</definedName>
    <definedName name="案件" localSheetId="7">#REF!</definedName>
    <definedName name="案件" localSheetId="13">#REF!</definedName>
    <definedName name="案件">#REF!</definedName>
    <definedName name="画面">"図形グループ 140"</definedName>
    <definedName name="外国人研修生保険料">#REF!</definedName>
    <definedName name="企業所属参加者名簿" localSheetId="1">#REF!</definedName>
    <definedName name="企業所属参加者名簿" localSheetId="6">#REF!</definedName>
    <definedName name="企業所属参加者名簿" localSheetId="7">#REF!</definedName>
    <definedName name="企業所属参加者名簿" localSheetId="13">#REF!</definedName>
    <definedName name="企業所属参加者名簿">#REF!</definedName>
    <definedName name="期間中変動者区分">#REF!</definedName>
    <definedName name="給与10月">#REF!</definedName>
    <definedName name="給与11月">#REF!</definedName>
    <definedName name="給与12月">#REF!</definedName>
    <definedName name="給与1月">#REF!</definedName>
    <definedName name="給与2月">#REF!</definedName>
    <definedName name="給与3月">#REF!</definedName>
    <definedName name="給与4月">#REF!</definedName>
    <definedName name="給与5月">#REF!</definedName>
    <definedName name="給与6月">#REF!</definedName>
    <definedName name="給与7月">#REF!</definedName>
    <definedName name="給与8月">#REF!</definedName>
    <definedName name="給与9月">#REF!</definedName>
    <definedName name="協力企業との関係商取引" localSheetId="1">#REF!</definedName>
    <definedName name="協力企業との関係商取引" localSheetId="6">#REF!</definedName>
    <definedName name="協力企業との関係商取引" localSheetId="7">#REF!</definedName>
    <definedName name="協力企業との関係商取引" localSheetId="10">#REF!</definedName>
    <definedName name="協力企業との関係商取引" localSheetId="13">#REF!</definedName>
    <definedName name="協力企業との関係商取引" localSheetId="11">#REF!</definedName>
    <definedName name="協力企業との関係商取引">#REF!</definedName>
    <definedName name="協力企業名">#REF!</definedName>
    <definedName name="協力企業名英文">#REF!</definedName>
    <definedName name="業種1" localSheetId="1">#REF!</definedName>
    <definedName name="業種1">#REF!</definedName>
    <definedName name="業種2" localSheetId="1">#REF!</definedName>
    <definedName name="業種2">#REF!</definedName>
    <definedName name="業種3" localSheetId="1">#REF!</definedName>
    <definedName name="業種3">#REF!</definedName>
    <definedName name="業種4" localSheetId="1">#REF!</definedName>
    <definedName name="業種4">#REF!</definedName>
    <definedName name="業種5">#REF!</definedName>
    <definedName name="業種6">#REF!</definedName>
    <definedName name="業種その他">#REF!</definedName>
    <definedName name="区分">#REF!</definedName>
    <definedName name="敬称" localSheetId="1">#REF!</definedName>
    <definedName name="敬称" localSheetId="6">#REF!</definedName>
    <definedName name="敬称" localSheetId="7">#REF!</definedName>
    <definedName name="敬称" localSheetId="9">#REF!</definedName>
    <definedName name="敬称" localSheetId="10">#REF!</definedName>
    <definedName name="敬称" localSheetId="11">#REF!</definedName>
    <definedName name="敬称">#REF!</definedName>
    <definedName name="経営課題２" localSheetId="1">#REF!</definedName>
    <definedName name="経営課題２" localSheetId="10">#REF!</definedName>
    <definedName name="経営課題２" localSheetId="11">#REF!</definedName>
    <definedName name="経営課題２">#REF!</definedName>
    <definedName name="考課ランク">#REF!</definedName>
    <definedName name="号俸">#REF!</definedName>
    <definedName name="参加者情報_クエリ" localSheetId="1">#REF!</definedName>
    <definedName name="参加者情報_クエリ" localSheetId="6">#REF!</definedName>
    <definedName name="参加者情報_クエリ" localSheetId="7">#REF!</definedName>
    <definedName name="参加者情報_クエリ" localSheetId="13">#REF!</definedName>
    <definedName name="参加者情報_クエリ">#REF!</definedName>
    <definedName name="残月数" localSheetId="1">#REF!</definedName>
    <definedName name="残月数" localSheetId="6">#REF!</definedName>
    <definedName name="残月数" localSheetId="7">#REF!</definedName>
    <definedName name="残月数">#REF!</definedName>
    <definedName name="支給事例">#REF!</definedName>
    <definedName name="施設条件リスト">#REF!</definedName>
    <definedName name="実績推定履歴＿７月" localSheetId="1">#REF!</definedName>
    <definedName name="実績推定履歴＿７月">#REF!</definedName>
    <definedName name="受入企業TEL" localSheetId="1">#REF!</definedName>
    <definedName name="受入企業TEL" localSheetId="10">#REF!</definedName>
    <definedName name="受入企業TEL" localSheetId="11">#REF!</definedName>
    <definedName name="受入企業TEL">#REF!</definedName>
    <definedName name="受入企業との関係その他" localSheetId="1">#REF!</definedName>
    <definedName name="受入企業との関係その他" localSheetId="11">#REF!</definedName>
    <definedName name="受入企業との関係その他">#REF!</definedName>
    <definedName name="受入企業との関係その他文言">#REF!</definedName>
    <definedName name="受入企業との関係購入">#REF!</definedName>
    <definedName name="受入企業との関係取引">#REF!</definedName>
    <definedName name="受入企業株主その他１">#REF!</definedName>
    <definedName name="受入企業株主その他２">#REF!</definedName>
    <definedName name="受入企業株主その他３">#REF!</definedName>
    <definedName name="受入企業株主現地１">#REF!</definedName>
    <definedName name="受入企業株主現地２">#REF!</definedName>
    <definedName name="受入企業株主現地３">#REF!</definedName>
    <definedName name="受入企業株主日本１">#REF!</definedName>
    <definedName name="受入企業株主日本２">#REF!</definedName>
    <definedName name="受入企業株主日本３">#REF!</definedName>
    <definedName name="受入企業出資比率１">#REF!</definedName>
    <definedName name="受入企業出資比率２">#REF!</definedName>
    <definedName name="受入企業出資比率３">#REF!</definedName>
    <definedName name="住所" localSheetId="1">#REF!</definedName>
    <definedName name="住所">#REF!</definedName>
    <definedName name="出力結果" localSheetId="1">#REF!</definedName>
    <definedName name="出力結果" localSheetId="6">#REF!</definedName>
    <definedName name="出力結果" localSheetId="7">#REF!</definedName>
    <definedName name="出力結果" localSheetId="13">#REF!</definedName>
    <definedName name="出力結果">#REF!</definedName>
    <definedName name="処理件数">#REF!</definedName>
    <definedName name="承認責任者">#REF!</definedName>
    <definedName name="職能等級">#REF!</definedName>
    <definedName name="総括用事業コード">#REF!</definedName>
    <definedName name="総合考課">#REF!</definedName>
    <definedName name="送信先" localSheetId="1">#REF!</definedName>
    <definedName name="送信先" localSheetId="6">#REF!</definedName>
    <definedName name="送信先" localSheetId="7">#REF!</definedName>
    <definedName name="送信先" localSheetId="13">#REF!</definedName>
    <definedName name="送信先">#REF!</definedName>
    <definedName name="続柄">#REF!</definedName>
    <definedName name="対象期間始期">#REF!</definedName>
    <definedName name="対象期間終期">#REF!</definedName>
    <definedName name="対象者名一覧" localSheetId="1">#REF!</definedName>
    <definedName name="対象者名一覧" localSheetId="6">#REF!</definedName>
    <definedName name="対象者名一覧" localSheetId="7">#REF!</definedName>
    <definedName name="対象者名一覧" localSheetId="13">#REF!</definedName>
    <definedName name="対象者名一覧">#REF!</definedName>
    <definedName name="担当者所属" localSheetId="1">#REF!</definedName>
    <definedName name="担当者所属" localSheetId="6">#REF!</definedName>
    <definedName name="担当者所属" localSheetId="7">#REF!</definedName>
    <definedName name="担当者所属" localSheetId="13">#REF!</definedName>
    <definedName name="担当者所属" localSheetId="11">#REF!</definedName>
    <definedName name="担当者所属">#REF!</definedName>
    <definedName name="担当者名" localSheetId="11">#REF!</definedName>
    <definedName name="担当者名">#REF!</definedName>
    <definedName name="団体名称">#REF!</definedName>
    <definedName name="中サ履歴７月" localSheetId="1">#REF!</definedName>
    <definedName name="中サ履歴７月" localSheetId="6">#REF!</definedName>
    <definedName name="中サ履歴７月" localSheetId="7">#REF!</definedName>
    <definedName name="中サ履歴７月" localSheetId="13">#REF!</definedName>
    <definedName name="中サ履歴７月">#REF!</definedName>
    <definedName name="直属長検索表">#REF!</definedName>
    <definedName name="通貨" localSheetId="1">#REF!</definedName>
    <definedName name="通貨" localSheetId="6">#REF!</definedName>
    <definedName name="通貨" localSheetId="7">#REF!</definedName>
    <definedName name="通貨" localSheetId="10">#REF!</definedName>
    <definedName name="通貨" localSheetId="13">#REF!</definedName>
    <definedName name="通貨" localSheetId="11">#REF!</definedName>
    <definedName name="通貨">#REF!</definedName>
    <definedName name="低炭履歴_７月" localSheetId="1">#REF!</definedName>
    <definedName name="低炭履歴_７月" localSheetId="6">#REF!</definedName>
    <definedName name="低炭履歴_７月" localSheetId="7">#REF!</definedName>
    <definedName name="低炭履歴_７月" localSheetId="13">#REF!</definedName>
    <definedName name="低炭履歴_７月">#REF!</definedName>
    <definedName name="渡航費" localSheetId="1">#REF!</definedName>
    <definedName name="渡航費" localSheetId="6">#REF!</definedName>
    <definedName name="渡航費" localSheetId="7">#REF!</definedName>
    <definedName name="渡航費">#REF!</definedName>
    <definedName name="渡航費2" localSheetId="1">#REF!</definedName>
    <definedName name="渡航費2" localSheetId="6">#REF!</definedName>
    <definedName name="渡航費2" localSheetId="7">#REF!</definedName>
    <definedName name="渡航費2">#REF!</definedName>
    <definedName name="等級">#REF!</definedName>
    <definedName name="認知方法利用実績" localSheetId="1">#REF!</definedName>
    <definedName name="認知方法利用実績" localSheetId="6">#REF!</definedName>
    <definedName name="認知方法利用実績" localSheetId="7">#REF!</definedName>
    <definedName name="認知方法利用実績" localSheetId="13">#REF!</definedName>
    <definedName name="認知方法利用実績" localSheetId="11">#REF!</definedName>
    <definedName name="認知方法利用実績">#REF!</definedName>
    <definedName name="認知方法利用実績種類" localSheetId="1">#REF!</definedName>
    <definedName name="認知方法利用実績種類" localSheetId="6">#REF!</definedName>
    <definedName name="認知方法利用実績種類" localSheetId="7">#REF!</definedName>
    <definedName name="認知方法利用実績種類" localSheetId="11">#REF!</definedName>
    <definedName name="認知方法利用実績種類">#REF!</definedName>
    <definedName name="派遣人数" localSheetId="11">#REF!</definedName>
    <definedName name="派遣人数">#REF!</definedName>
    <definedName name="箱" localSheetId="1">#REF!</definedName>
    <definedName name="箱" localSheetId="6">#REF!</definedName>
    <definedName name="箱" localSheetId="7">#REF!</definedName>
    <definedName name="箱" localSheetId="13">#REF!</definedName>
    <definedName name="箱">#REF!</definedName>
    <definedName name="費目リスト">OFFSET(#REF!,0,0,COUNTA(#REF!)-1,1)</definedName>
    <definedName name="費目職員リスト">OFFSET(#REF!,0,0,COUNTA(#REF!)-1,1)</definedName>
    <definedName name="不能拒否事由">#REF!</definedName>
    <definedName name="付加指導先名" localSheetId="1">#REF!</definedName>
    <definedName name="付加指導先名" localSheetId="6">#REF!</definedName>
    <definedName name="付加指導先名" localSheetId="7">#REF!</definedName>
    <definedName name="付加指導先名" localSheetId="13">#REF!</definedName>
    <definedName name="付加指導先名" localSheetId="11">#REF!</definedName>
    <definedName name="付加指導先名">#REF!</definedName>
    <definedName name="法的制限×" localSheetId="1">#REF!</definedName>
    <definedName name="法的制限×" localSheetId="6">#REF!</definedName>
    <definedName name="法的制限×" localSheetId="7">#REF!</definedName>
    <definedName name="法的制限×" localSheetId="11">#REF!</definedName>
    <definedName name="法的制限×">#REF!</definedName>
    <definedName name="法的制限△" localSheetId="11">#REF!</definedName>
    <definedName name="法的制限△">#REF!</definedName>
    <definedName name="法的制限○" localSheetId="11">#REF!</definedName>
    <definedName name="法的制限○">#REF!</definedName>
    <definedName name="野沢" hidden="1">#N/A</definedName>
    <definedName name="役割等級">#REF!</definedName>
    <definedName name="郵送" localSheetId="1">#REF!</definedName>
    <definedName name="郵送" localSheetId="6">#REF!</definedName>
    <definedName name="郵送" localSheetId="7">#REF!</definedName>
    <definedName name="郵送" localSheetId="13">#REF!</definedName>
    <definedName name="郵送" localSheetId="11">#REF!</definedName>
    <definedName name="郵送">#REF!</definedName>
    <definedName name="郵便番号" localSheetId="1">#REF!</definedName>
    <definedName name="郵便番号" localSheetId="6">#REF!</definedName>
    <definedName name="郵便番号" localSheetId="7">#REF!</definedName>
    <definedName name="郵便番号" localSheetId="11">#REF!</definedName>
    <definedName name="郵便番号">#REF!</definedName>
  </definedNames>
  <calcPr calcId="191029"/>
  <customWorkbookViews>
    <customWorkbookView name="三浦 綾子(Miura Ayako) - 個人用ビュー" guid="{F9143849-2950-4A3C-ABFF-F8DA3D7B21DB}" mergeInterval="0" personalView="1" maximized="1" xWindow="-9" yWindow="-9" windowWidth="1298" windowHeight="992" tabRatio="885" activeSheetId="3" showComments="commIndAndComment"/>
    <customWorkbookView name="松山 菜海(Matsuyama Nami) - 個人用ビュー" guid="{C18E9BE0-42F9-4C1A-9904-B3E737C711CA}" mergeInterval="0" personalView="1" maximized="1" xWindow="-8" yWindow="-8" windowWidth="1296" windowHeight="1000" tabRatio="885" activeSheetId="6"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6" l="1"/>
  <c r="F24" i="23" l="1"/>
  <c r="F25" i="23"/>
  <c r="F26" i="23"/>
  <c r="F27" i="23"/>
  <c r="F28" i="23"/>
  <c r="F29" i="23"/>
  <c r="D24" i="23"/>
  <c r="D25" i="23"/>
  <c r="D26" i="23"/>
  <c r="D27" i="23"/>
  <c r="D28" i="23"/>
  <c r="D29" i="23"/>
  <c r="C24" i="23"/>
  <c r="C25" i="23"/>
  <c r="C26" i="23"/>
  <c r="C27" i="23"/>
  <c r="C28" i="23"/>
  <c r="C29" i="23"/>
  <c r="B24" i="23"/>
  <c r="B25" i="23"/>
  <c r="B26" i="23"/>
  <c r="B27" i="23"/>
  <c r="B28" i="23"/>
  <c r="B29" i="23"/>
  <c r="A24" i="23"/>
  <c r="A25" i="23"/>
  <c r="A26" i="23"/>
  <c r="A27" i="23"/>
  <c r="A28" i="23"/>
  <c r="A29" i="23"/>
  <c r="F8" i="23"/>
  <c r="F9" i="23"/>
  <c r="F10" i="23"/>
  <c r="F11" i="23"/>
  <c r="F12" i="23"/>
  <c r="F13" i="23"/>
  <c r="F14" i="23"/>
  <c r="F15" i="23"/>
  <c r="F16" i="23"/>
  <c r="E8" i="23"/>
  <c r="E9" i="23"/>
  <c r="E10" i="23"/>
  <c r="E11" i="23"/>
  <c r="E12" i="23"/>
  <c r="E13" i="23"/>
  <c r="E14" i="23"/>
  <c r="E15" i="23"/>
  <c r="E16" i="23"/>
  <c r="D8" i="23"/>
  <c r="D9" i="23"/>
  <c r="D10" i="23"/>
  <c r="D11" i="23"/>
  <c r="D12" i="23"/>
  <c r="D13" i="23"/>
  <c r="D14" i="23"/>
  <c r="D15" i="23"/>
  <c r="D16" i="23"/>
  <c r="C8" i="23"/>
  <c r="C9" i="23"/>
  <c r="C10" i="23"/>
  <c r="C11" i="23"/>
  <c r="C12" i="23"/>
  <c r="C13" i="23"/>
  <c r="C14" i="23"/>
  <c r="C15" i="23"/>
  <c r="C16" i="23"/>
  <c r="B8" i="23"/>
  <c r="B9" i="23"/>
  <c r="B10" i="23"/>
  <c r="B11" i="23"/>
  <c r="B12" i="23"/>
  <c r="B13" i="23"/>
  <c r="B14" i="23"/>
  <c r="B15" i="23"/>
  <c r="B16" i="23"/>
  <c r="A8" i="23"/>
  <c r="A9" i="23"/>
  <c r="A10" i="23"/>
  <c r="A11" i="23"/>
  <c r="A12" i="23"/>
  <c r="A13" i="23"/>
  <c r="A14" i="23"/>
  <c r="A15" i="23"/>
  <c r="A16" i="23"/>
  <c r="E32" i="16"/>
  <c r="A1" i="3"/>
  <c r="F75" i="5"/>
  <c r="F80" i="4"/>
  <c r="D9" i="16" l="1"/>
  <c r="I22" i="16" l="1"/>
  <c r="Q21" i="16" l="1"/>
  <c r="O21" i="22" l="1"/>
  <c r="P21" i="22"/>
  <c r="C16" i="24" l="1"/>
  <c r="C17" i="24"/>
  <c r="C18" i="24"/>
  <c r="C19" i="24"/>
  <c r="C15" i="24"/>
  <c r="J6" i="24"/>
  <c r="J7" i="24"/>
  <c r="J8" i="24"/>
  <c r="J9" i="24"/>
  <c r="I6" i="24"/>
  <c r="I7" i="24"/>
  <c r="I8" i="24"/>
  <c r="I9" i="24"/>
  <c r="H6" i="24"/>
  <c r="H7" i="24"/>
  <c r="H8" i="24"/>
  <c r="H9" i="24"/>
  <c r="G6" i="24"/>
  <c r="G7" i="24"/>
  <c r="G8" i="24"/>
  <c r="G9" i="24"/>
  <c r="F6" i="24"/>
  <c r="F7" i="24"/>
  <c r="F8" i="24"/>
  <c r="F9" i="24"/>
  <c r="E6" i="24"/>
  <c r="E7" i="24"/>
  <c r="E8" i="24"/>
  <c r="E9" i="24"/>
  <c r="D6" i="24"/>
  <c r="D7" i="24"/>
  <c r="D8" i="24"/>
  <c r="D9" i="24"/>
  <c r="C6" i="24"/>
  <c r="C7" i="24"/>
  <c r="C8" i="24"/>
  <c r="B6" i="24"/>
  <c r="B7" i="24"/>
  <c r="B8" i="24"/>
  <c r="B9" i="24"/>
  <c r="J5" i="24"/>
  <c r="I5" i="24"/>
  <c r="H5" i="24"/>
  <c r="G5" i="24"/>
  <c r="D5" i="24"/>
  <c r="E5" i="24"/>
  <c r="F5" i="24"/>
  <c r="C5" i="24"/>
  <c r="C9" i="24"/>
  <c r="B10" i="24"/>
  <c r="B11" i="24"/>
  <c r="B12" i="24"/>
  <c r="B5" i="24"/>
  <c r="A7" i="23"/>
  <c r="A1" i="23"/>
  <c r="F23" i="23"/>
  <c r="C23" i="23"/>
  <c r="D23" i="23"/>
  <c r="B23" i="23"/>
  <c r="A23" i="23"/>
  <c r="B7" i="23"/>
  <c r="C7" i="23"/>
  <c r="D7" i="23"/>
  <c r="E7" i="23"/>
  <c r="F7" i="23"/>
  <c r="E62" i="16"/>
  <c r="M60" i="16"/>
  <c r="M61" i="16"/>
  <c r="M59" i="16"/>
  <c r="E33" i="16"/>
  <c r="M31" i="16"/>
  <c r="M30" i="16"/>
  <c r="M29" i="16"/>
  <c r="E35" i="16"/>
  <c r="G56" i="16"/>
  <c r="E56" i="16"/>
  <c r="I32" i="16"/>
  <c r="E26" i="16"/>
  <c r="E25" i="16"/>
  <c r="K12" i="24" l="1"/>
  <c r="K9" i="24"/>
  <c r="K8" i="24"/>
  <c r="K6" i="24"/>
  <c r="K10" i="24"/>
  <c r="K11" i="24"/>
  <c r="K13" i="24"/>
  <c r="K14" i="24"/>
  <c r="K5" i="24"/>
  <c r="K7" i="24"/>
  <c r="K17" i="16" l="1"/>
  <c r="K21" i="16"/>
  <c r="J21" i="16"/>
  <c r="M21" i="16"/>
  <c r="I21" i="16"/>
  <c r="H21" i="16"/>
  <c r="G21" i="16"/>
  <c r="F21" i="16"/>
  <c r="D21" i="16"/>
  <c r="O17" i="16"/>
  <c r="N17" i="16"/>
  <c r="M17" i="16"/>
  <c r="L17" i="16"/>
  <c r="G16" i="16"/>
  <c r="A16" i="16"/>
  <c r="A14" i="16"/>
  <c r="J8" i="16"/>
  <c r="A8" i="16"/>
  <c r="J14" i="16"/>
  <c r="H36" i="16"/>
  <c r="B229" i="3"/>
  <c r="B13" i="24" s="1"/>
  <c r="B316" i="3"/>
  <c r="B315" i="3"/>
  <c r="B314" i="3"/>
  <c r="B313" i="3"/>
  <c r="B312" i="3"/>
  <c r="A1" i="8"/>
  <c r="A1" i="22"/>
  <c r="P88" i="22"/>
  <c r="P87" i="22" s="1"/>
  <c r="O88" i="22"/>
  <c r="O87" i="22" s="1"/>
  <c r="P86" i="22"/>
  <c r="O86" i="22"/>
  <c r="P85" i="22"/>
  <c r="O85" i="22"/>
  <c r="P84" i="22"/>
  <c r="O84" i="22"/>
  <c r="P83" i="22"/>
  <c r="O83" i="22"/>
  <c r="P82" i="22"/>
  <c r="O82" i="22"/>
  <c r="P80" i="22"/>
  <c r="O80" i="22"/>
  <c r="P79" i="22"/>
  <c r="O79" i="22"/>
  <c r="P77" i="22"/>
  <c r="P76" i="22" s="1"/>
  <c r="O77" i="22"/>
  <c r="O76" i="22" s="1"/>
  <c r="P75" i="22"/>
  <c r="O75" i="22"/>
  <c r="P74" i="22"/>
  <c r="O74" i="22"/>
  <c r="P72" i="22"/>
  <c r="P71" i="22" s="1"/>
  <c r="O72" i="22"/>
  <c r="O71" i="22" s="1"/>
  <c r="P70" i="22"/>
  <c r="P69" i="22" s="1"/>
  <c r="O70" i="22"/>
  <c r="O69" i="22" s="1"/>
  <c r="P68" i="22"/>
  <c r="O68" i="22"/>
  <c r="P67" i="22"/>
  <c r="O67" i="22"/>
  <c r="P65" i="22"/>
  <c r="O65" i="22"/>
  <c r="P64" i="22"/>
  <c r="O64" i="22"/>
  <c r="P63" i="22"/>
  <c r="O63" i="22"/>
  <c r="P62" i="22"/>
  <c r="O62" i="22"/>
  <c r="P61" i="22"/>
  <c r="O61" i="22"/>
  <c r="P57" i="22"/>
  <c r="O57" i="22"/>
  <c r="P56" i="22"/>
  <c r="O56" i="22"/>
  <c r="P54" i="22"/>
  <c r="O54" i="22"/>
  <c r="P53" i="22"/>
  <c r="O53" i="22"/>
  <c r="P51" i="22"/>
  <c r="O51" i="22"/>
  <c r="P50" i="22"/>
  <c r="O50" i="22"/>
  <c r="P49" i="22"/>
  <c r="O49" i="22"/>
  <c r="P48" i="22"/>
  <c r="O48" i="22"/>
  <c r="P47" i="22"/>
  <c r="O47" i="22"/>
  <c r="P45" i="22"/>
  <c r="O45" i="22"/>
  <c r="P44" i="22"/>
  <c r="O44" i="22"/>
  <c r="P42" i="22"/>
  <c r="O42" i="22"/>
  <c r="P41" i="22"/>
  <c r="O41" i="22"/>
  <c r="P39" i="22"/>
  <c r="O39" i="22"/>
  <c r="P38" i="22"/>
  <c r="O38" i="22"/>
  <c r="P36" i="22"/>
  <c r="O36" i="22"/>
  <c r="P35" i="22"/>
  <c r="O35" i="22"/>
  <c r="P34" i="22"/>
  <c r="O34" i="22"/>
  <c r="P32" i="22"/>
  <c r="O32" i="22"/>
  <c r="P31" i="22"/>
  <c r="O31" i="22"/>
  <c r="P30" i="22"/>
  <c r="O30" i="22"/>
  <c r="P29" i="22"/>
  <c r="O29" i="22"/>
  <c r="P28" i="22"/>
  <c r="O28" i="22"/>
  <c r="P27" i="22"/>
  <c r="O27" i="22"/>
  <c r="P24" i="22"/>
  <c r="O24" i="22"/>
  <c r="P23" i="22"/>
  <c r="O23" i="22"/>
  <c r="P22" i="22"/>
  <c r="O22" i="22"/>
  <c r="P20" i="22"/>
  <c r="O20" i="22"/>
  <c r="P19" i="22"/>
  <c r="O19" i="22"/>
  <c r="P17" i="22"/>
  <c r="O17" i="22"/>
  <c r="P16" i="22"/>
  <c r="O16" i="22"/>
  <c r="P15" i="22"/>
  <c r="O15" i="22"/>
  <c r="P14" i="22"/>
  <c r="O14" i="22"/>
  <c r="P12" i="22"/>
  <c r="O12" i="22"/>
  <c r="P11" i="22"/>
  <c r="O11" i="22"/>
  <c r="A1" i="4"/>
  <c r="A1" i="5"/>
  <c r="A1" i="21"/>
  <c r="O42" i="21"/>
  <c r="O41" i="21"/>
  <c r="O40" i="21"/>
  <c r="O39" i="21"/>
  <c r="O38" i="21"/>
  <c r="O37" i="21"/>
  <c r="P127" i="21"/>
  <c r="P126" i="21" s="1"/>
  <c r="O127" i="21"/>
  <c r="P125" i="21"/>
  <c r="O125" i="21"/>
  <c r="P124" i="21"/>
  <c r="O124" i="21"/>
  <c r="P123" i="21"/>
  <c r="O123" i="21"/>
  <c r="P122" i="21"/>
  <c r="O122" i="21"/>
  <c r="P121" i="21"/>
  <c r="O121" i="21"/>
  <c r="P120" i="21"/>
  <c r="O120" i="21"/>
  <c r="P119" i="21"/>
  <c r="O119" i="21"/>
  <c r="P118" i="21"/>
  <c r="O118" i="21"/>
  <c r="P117" i="21"/>
  <c r="O117" i="21"/>
  <c r="P116" i="21"/>
  <c r="O116" i="21"/>
  <c r="P115" i="21"/>
  <c r="O115" i="21"/>
  <c r="P114" i="21"/>
  <c r="O114" i="21"/>
  <c r="P113" i="21"/>
  <c r="O113" i="21"/>
  <c r="P112" i="21"/>
  <c r="O112" i="21"/>
  <c r="P111" i="21"/>
  <c r="O111" i="21"/>
  <c r="P109" i="21"/>
  <c r="O109" i="21"/>
  <c r="P108" i="21"/>
  <c r="O108" i="21"/>
  <c r="P106" i="21"/>
  <c r="P105" i="21" s="1"/>
  <c r="O106" i="21"/>
  <c r="O105" i="21" s="1"/>
  <c r="P104" i="21"/>
  <c r="O104" i="21"/>
  <c r="P103" i="21"/>
  <c r="O103" i="21"/>
  <c r="P101" i="21"/>
  <c r="P100" i="21" s="1"/>
  <c r="O101" i="21"/>
  <c r="P99" i="21"/>
  <c r="P98" i="21" s="1"/>
  <c r="O99" i="21"/>
  <c r="O98" i="21" s="1"/>
  <c r="B98" i="21"/>
  <c r="P97" i="21"/>
  <c r="O97" i="21"/>
  <c r="P96" i="21"/>
  <c r="O96" i="21"/>
  <c r="P94" i="21"/>
  <c r="O94" i="21"/>
  <c r="P93" i="21"/>
  <c r="O93" i="21"/>
  <c r="P92" i="21"/>
  <c r="O92" i="21"/>
  <c r="P91" i="21"/>
  <c r="O91" i="21"/>
  <c r="P90" i="21"/>
  <c r="O90" i="21"/>
  <c r="P89" i="21"/>
  <c r="O89" i="21"/>
  <c r="P88" i="21"/>
  <c r="O88" i="21"/>
  <c r="P87" i="21"/>
  <c r="O87" i="21"/>
  <c r="P86" i="21"/>
  <c r="O86" i="21"/>
  <c r="P85" i="21"/>
  <c r="O85" i="21"/>
  <c r="P84" i="21"/>
  <c r="O84" i="21"/>
  <c r="P81" i="21"/>
  <c r="O81" i="21"/>
  <c r="P80" i="21"/>
  <c r="O80" i="21"/>
  <c r="O79" i="21"/>
  <c r="P78" i="21"/>
  <c r="O78" i="21"/>
  <c r="P77" i="21"/>
  <c r="O77" i="21"/>
  <c r="O76" i="21" s="1"/>
  <c r="P75" i="21"/>
  <c r="O75" i="21"/>
  <c r="P74" i="21"/>
  <c r="O74" i="21"/>
  <c r="P73" i="21"/>
  <c r="O73" i="21"/>
  <c r="P72" i="21"/>
  <c r="O72" i="21"/>
  <c r="P71" i="21"/>
  <c r="O71" i="21"/>
  <c r="P70" i="21"/>
  <c r="O70" i="21"/>
  <c r="P69" i="21"/>
  <c r="O69" i="21"/>
  <c r="P68" i="21"/>
  <c r="O68" i="21"/>
  <c r="P67" i="21"/>
  <c r="O67" i="21"/>
  <c r="P66" i="21"/>
  <c r="O66" i="21"/>
  <c r="P64" i="21"/>
  <c r="O64" i="21"/>
  <c r="P63" i="21"/>
  <c r="O63" i="21"/>
  <c r="P62" i="21"/>
  <c r="O62" i="21"/>
  <c r="P61" i="21"/>
  <c r="O61" i="21"/>
  <c r="P60" i="21"/>
  <c r="O60" i="21"/>
  <c r="P59" i="21"/>
  <c r="O59" i="21"/>
  <c r="P58" i="21"/>
  <c r="O58" i="21"/>
  <c r="P56" i="21"/>
  <c r="O56" i="21"/>
  <c r="P55" i="21"/>
  <c r="O55" i="21"/>
  <c r="P54" i="21"/>
  <c r="O54" i="21"/>
  <c r="P52" i="21"/>
  <c r="O52" i="21"/>
  <c r="P51" i="21"/>
  <c r="O51" i="21"/>
  <c r="P50" i="21"/>
  <c r="O50" i="21"/>
  <c r="P49" i="21"/>
  <c r="O49" i="21"/>
  <c r="P48" i="21"/>
  <c r="O48" i="21"/>
  <c r="P46" i="21"/>
  <c r="O46" i="21"/>
  <c r="P45" i="21"/>
  <c r="O45" i="21"/>
  <c r="P44" i="21"/>
  <c r="O44" i="21"/>
  <c r="P43" i="21"/>
  <c r="P42" i="21"/>
  <c r="P41" i="21"/>
  <c r="P40" i="21"/>
  <c r="P39" i="21"/>
  <c r="P38" i="21"/>
  <c r="P37" i="21"/>
  <c r="P36" i="21"/>
  <c r="O36" i="21"/>
  <c r="P35" i="21"/>
  <c r="O35" i="21"/>
  <c r="P34" i="21"/>
  <c r="O34" i="21"/>
  <c r="P33" i="21"/>
  <c r="O33" i="21"/>
  <c r="P32" i="21"/>
  <c r="O32" i="21"/>
  <c r="P31" i="21"/>
  <c r="O31" i="21"/>
  <c r="P29" i="21"/>
  <c r="O29" i="21"/>
  <c r="P28" i="21"/>
  <c r="O28" i="21"/>
  <c r="P27" i="21"/>
  <c r="O27" i="21"/>
  <c r="P26" i="21"/>
  <c r="O26" i="21"/>
  <c r="P25" i="21"/>
  <c r="O25" i="21"/>
  <c r="P24" i="21"/>
  <c r="O24" i="21"/>
  <c r="P23" i="21"/>
  <c r="O23" i="21"/>
  <c r="P21" i="21"/>
  <c r="O21" i="21"/>
  <c r="P20" i="21"/>
  <c r="O20" i="21"/>
  <c r="P19" i="21"/>
  <c r="O19" i="21"/>
  <c r="P18" i="21"/>
  <c r="O18" i="21"/>
  <c r="P17" i="21"/>
  <c r="O17" i="21"/>
  <c r="P16" i="21"/>
  <c r="O16" i="21"/>
  <c r="P15" i="21"/>
  <c r="O15" i="21"/>
  <c r="P14" i="21"/>
  <c r="O14" i="21"/>
  <c r="P12" i="21"/>
  <c r="O12" i="21"/>
  <c r="P11" i="21"/>
  <c r="O11" i="21"/>
  <c r="B250" i="3"/>
  <c r="B249" i="3"/>
  <c r="B248" i="3"/>
  <c r="B247" i="3"/>
  <c r="B246" i="3"/>
  <c r="B233" i="3"/>
  <c r="B230" i="3"/>
  <c r="B14" i="24" s="1"/>
  <c r="B231" i="3"/>
  <c r="B232" i="3"/>
  <c r="B25" i="22" l="1"/>
  <c r="P76" i="21"/>
  <c r="P79" i="21"/>
  <c r="B10" i="21"/>
  <c r="P10" i="21"/>
  <c r="B100" i="21"/>
  <c r="O53" i="21"/>
  <c r="B76" i="21"/>
  <c r="O66" i="22"/>
  <c r="P66" i="22"/>
  <c r="O78" i="22"/>
  <c r="O10" i="22"/>
  <c r="P40" i="22"/>
  <c r="O73" i="22"/>
  <c r="P52" i="22"/>
  <c r="P37" i="22"/>
  <c r="B13" i="22"/>
  <c r="P73" i="22"/>
  <c r="O52" i="22"/>
  <c r="O59" i="22"/>
  <c r="O25" i="22"/>
  <c r="O13" i="22"/>
  <c r="O33" i="22"/>
  <c r="O40" i="22"/>
  <c r="L69" i="16" s="1"/>
  <c r="O55" i="22"/>
  <c r="O81" i="22"/>
  <c r="B10" i="22"/>
  <c r="P25" i="22"/>
  <c r="P59" i="22"/>
  <c r="B81" i="22"/>
  <c r="O37" i="22"/>
  <c r="B78" i="22"/>
  <c r="P18" i="22"/>
  <c r="B73" i="22"/>
  <c r="P78" i="22"/>
  <c r="O18" i="22"/>
  <c r="O46" i="22"/>
  <c r="P33" i="22"/>
  <c r="P46" i="22"/>
  <c r="P55" i="22"/>
  <c r="B71" i="22"/>
  <c r="P13" i="22"/>
  <c r="B37" i="22"/>
  <c r="B55" i="22"/>
  <c r="B87" i="22"/>
  <c r="P10" i="22"/>
  <c r="B18" i="22"/>
  <c r="B40" i="22"/>
  <c r="L68" i="16" s="1"/>
  <c r="B52" i="22"/>
  <c r="P81" i="22"/>
  <c r="B46" i="22"/>
  <c r="B59" i="22"/>
  <c r="B69" i="22"/>
  <c r="B33" i="22"/>
  <c r="B66" i="22"/>
  <c r="B76" i="22"/>
  <c r="B110" i="21"/>
  <c r="O107" i="21"/>
  <c r="P107" i="21"/>
  <c r="B107" i="21"/>
  <c r="P102" i="21"/>
  <c r="O95" i="21"/>
  <c r="B126" i="21"/>
  <c r="P95" i="21"/>
  <c r="P110" i="21"/>
  <c r="P47" i="21"/>
  <c r="B79" i="21"/>
  <c r="P22" i="21"/>
  <c r="O102" i="21"/>
  <c r="O10" i="21"/>
  <c r="O22" i="21"/>
  <c r="P53" i="21"/>
  <c r="O126" i="21"/>
  <c r="O13" i="21"/>
  <c r="P13" i="21"/>
  <c r="O83" i="21"/>
  <c r="P83" i="21"/>
  <c r="B57" i="21"/>
  <c r="O65" i="21"/>
  <c r="P65" i="21"/>
  <c r="O57" i="21"/>
  <c r="B53" i="21"/>
  <c r="O47" i="21"/>
  <c r="O30" i="21"/>
  <c r="B30" i="21"/>
  <c r="P30" i="21"/>
  <c r="B13" i="21"/>
  <c r="B65" i="21"/>
  <c r="O100" i="21"/>
  <c r="O110" i="21"/>
  <c r="B83" i="21"/>
  <c r="B22" i="21"/>
  <c r="B47" i="21"/>
  <c r="P57" i="21"/>
  <c r="B95" i="21"/>
  <c r="B105" i="21"/>
  <c r="B102" i="21"/>
  <c r="B82" i="21" l="1"/>
  <c r="P82" i="21"/>
  <c r="O82" i="21"/>
  <c r="O58" i="22"/>
  <c r="P58" i="22"/>
  <c r="O9" i="22"/>
  <c r="O8" i="22" s="1"/>
  <c r="O89" i="22" s="1"/>
  <c r="P9" i="22"/>
  <c r="B9" i="22"/>
  <c r="B58" i="22"/>
  <c r="O9" i="21"/>
  <c r="P9" i="21"/>
  <c r="P8" i="21" s="1"/>
  <c r="P128" i="21" s="1"/>
  <c r="B9" i="21"/>
  <c r="B8" i="21" s="1"/>
  <c r="B8" i="22" l="1"/>
  <c r="B89" i="22" s="1"/>
  <c r="O2" i="21"/>
  <c r="E2" i="21"/>
  <c r="O8" i="21"/>
  <c r="O128" i="21" s="1"/>
  <c r="P8" i="22"/>
  <c r="P89" i="22" s="1"/>
  <c r="B128" i="21"/>
  <c r="H2" i="21" l="1"/>
  <c r="K2" i="21"/>
  <c r="E68" i="16"/>
  <c r="E2" i="22"/>
  <c r="O2" i="22"/>
  <c r="E69" i="16"/>
  <c r="Q17" i="16"/>
  <c r="O21" i="16"/>
  <c r="K64" i="16"/>
  <c r="G64" i="16"/>
  <c r="G63" i="16"/>
  <c r="I62" i="16"/>
  <c r="E59" i="16"/>
  <c r="M53" i="16"/>
  <c r="M50" i="16"/>
  <c r="M47" i="16"/>
  <c r="M44" i="16"/>
  <c r="M41" i="16"/>
  <c r="M38" i="16"/>
  <c r="M35" i="16"/>
  <c r="H54" i="16"/>
  <c r="H53" i="16"/>
  <c r="H51" i="16"/>
  <c r="H50" i="16"/>
  <c r="H48" i="16"/>
  <c r="H47" i="16"/>
  <c r="H45" i="16"/>
  <c r="H44" i="16"/>
  <c r="H42" i="16"/>
  <c r="H41" i="16"/>
  <c r="H35" i="16"/>
  <c r="H39" i="16"/>
  <c r="H38" i="16"/>
  <c r="J56" i="16"/>
  <c r="B71" i="16" l="1"/>
  <c r="H2" i="22"/>
  <c r="K2" i="22"/>
  <c r="E55" i="16"/>
  <c r="N54" i="16"/>
  <c r="N51" i="16"/>
  <c r="N48" i="16"/>
  <c r="N45" i="16"/>
  <c r="N42" i="16"/>
  <c r="N39" i="16"/>
  <c r="N36" i="16"/>
  <c r="F22" i="16"/>
  <c r="A21" i="16"/>
  <c r="S11" i="4" l="1"/>
  <c r="O11" i="4"/>
  <c r="I11" i="4"/>
  <c r="E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sezko-ma</author>
    <author>hiromi.furuya</author>
    <author>三浦 綾子(Miura Ayako)</author>
  </authors>
  <commentList>
    <comment ref="C7" authorId="0" shapeId="0" xr:uid="{00000000-0006-0000-0300-000001000000}">
      <text>
        <r>
          <rPr>
            <sz val="12"/>
            <color indexed="12"/>
            <rFont val="ＭＳ Ｐゴシック"/>
            <family val="3"/>
            <charset val="128"/>
          </rPr>
          <t>外国人もカタカナ等日本語で表記し、旅券記載名欄にアルファベットを記入してください。</t>
        </r>
        <r>
          <rPr>
            <sz val="9"/>
            <color indexed="10"/>
            <rFont val="ＭＳ Ｐゴシック"/>
            <family val="3"/>
            <charset val="128"/>
          </rPr>
          <t xml:space="preserve">
</t>
        </r>
      </text>
    </comment>
    <comment ref="C11" authorId="1" shapeId="0" xr:uid="{00000000-0006-0000-0300-000002000000}">
      <text>
        <r>
          <rPr>
            <sz val="14"/>
            <color indexed="81"/>
            <rFont val="ＭＳ Ｐゴシック"/>
            <family val="3"/>
            <charset val="128"/>
          </rPr>
          <t>例：講師の出身国＝Ａ国　最終学歴＝Ａ国の場合は国内、Ｂ国の場合は海外を選択してください。</t>
        </r>
      </text>
    </comment>
    <comment ref="AC30" authorId="2" shapeId="0" xr:uid="{B089C1AA-D10C-4F42-850C-3FE979F05EC0}">
      <text>
        <r>
          <rPr>
            <sz val="9"/>
            <color indexed="81"/>
            <rFont val="MS P ゴシック"/>
            <family val="3"/>
            <charset val="128"/>
          </rPr>
          <t>必要に応じて該当言語に変更してください。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hiromi.furuya</author>
  </authors>
  <commentList>
    <comment ref="C11" authorId="0" shapeId="0" xr:uid="{00000000-0006-0000-0400-000001000000}">
      <text>
        <r>
          <rPr>
            <sz val="14"/>
            <color indexed="81"/>
            <rFont val="ＭＳ Ｐゴシック"/>
            <family val="3"/>
            <charset val="128"/>
          </rPr>
          <t>Example： in home country --&gt; Local
              out of home country --&gt; Overseas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池永 美紀（Ikenaga Miki)</author>
  </authors>
  <commentList>
    <comment ref="D7" authorId="0" shapeId="0" xr:uid="{5374BBE8-8935-4902-959D-E41B010D6DAA}">
      <text>
        <r>
          <rPr>
            <b/>
            <sz val="9"/>
            <color indexed="81"/>
            <rFont val="MS P ゴシック"/>
            <family val="3"/>
            <charset val="128"/>
          </rPr>
          <t>AOTSホームページに掲載の「寄附講座事業 国庫補助金の適用対象となる経費について」及び「寄附講座開設事業における対象経費の支払単価基準」をご確認のうえ、ご記入ください。
https://www.aots.jp/hrd/technology-transfer/endowed-program/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池永 美紀（Ikenaga Miki)</author>
  </authors>
  <commentList>
    <comment ref="D7" authorId="0" shapeId="0" xr:uid="{78103ADD-B569-4D5C-81DA-A63324B6749C}">
      <text>
        <r>
          <rPr>
            <b/>
            <sz val="9"/>
            <color indexed="81"/>
            <rFont val="MS P ゴシック"/>
            <family val="3"/>
            <charset val="128"/>
          </rPr>
          <t>AOTSホームページに掲載の「寄附講座事業 国庫補助金の適用対象となる経費について」及び「寄附講座開設事業における対象経費の支払単価基準」をご確認のうえ、ご記入ください。
https://www.aots.jp/hrd/technology-transfer/endowed-program/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三浦 綾子(Miura Ayako)</author>
  </authors>
  <commentList>
    <comment ref="D44" authorId="0" shapeId="0" xr:uid="{84618AC4-3A85-426D-8165-09D0F2CAE8CA}">
      <text>
        <r>
          <rPr>
            <b/>
            <sz val="9"/>
            <color indexed="81"/>
            <rFont val="MS P ゴシック"/>
            <family val="3"/>
            <charset val="128"/>
          </rPr>
          <t>シートをコピーして事務担当者・主任講師を含む講師全員分についてご提出ください。</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池永 美紀（Ikenaga Miki)</author>
    <author>三浦 綾子(Miura Ayako)</author>
  </authors>
  <commentList>
    <comment ref="P16" authorId="0" shapeId="0" xr:uid="{736AB52A-80B5-4449-A350-A6A3CF7B50C6}">
      <text>
        <r>
          <rPr>
            <b/>
            <sz val="9"/>
            <color indexed="81"/>
            <rFont val="MS P ゴシック"/>
            <family val="3"/>
            <charset val="128"/>
          </rPr>
          <t>修士課程在籍者の参加があればM1,M2などの記載を加える</t>
        </r>
      </text>
    </comment>
    <comment ref="Q17" authorId="1" shapeId="0" xr:uid="{48447E89-A170-4E14-BF79-D83FAE94561C}">
      <text>
        <r>
          <rPr>
            <b/>
            <sz val="9"/>
            <color indexed="81"/>
            <rFont val="MS P ゴシック"/>
            <family val="3"/>
            <charset val="128"/>
          </rPr>
          <t>参加対象に既卒者が含まれる場合は既卒者と記入</t>
        </r>
        <r>
          <rPr>
            <sz val="9"/>
            <color indexed="81"/>
            <rFont val="MS P ゴシック"/>
            <family val="3"/>
            <charset val="128"/>
          </rPr>
          <t xml:space="preserve">
</t>
        </r>
      </text>
    </comment>
  </commentList>
</comments>
</file>

<file path=xl/sharedStrings.xml><?xml version="1.0" encoding="utf-8"?>
<sst xmlns="http://schemas.openxmlformats.org/spreadsheetml/2006/main" count="2066" uniqueCount="796">
  <si>
    <t>書式名</t>
    <rPh sb="0" eb="3">
      <t>ショシキメイ</t>
    </rPh>
    <phoneticPr fontId="5"/>
  </si>
  <si>
    <t>①</t>
    <phoneticPr fontId="5"/>
  </si>
  <si>
    <t>別紙1. 寄附講座実施計画の概要</t>
    <rPh sb="0" eb="2">
      <t>ベッシ</t>
    </rPh>
    <rPh sb="9" eb="11">
      <t>ジッシ</t>
    </rPh>
    <rPh sb="11" eb="13">
      <t>ケイカク</t>
    </rPh>
    <rPh sb="14" eb="16">
      <t>ガイヨウ</t>
    </rPh>
    <phoneticPr fontId="5"/>
  </si>
  <si>
    <t>③</t>
    <phoneticPr fontId="5"/>
  </si>
  <si>
    <t>理　事　長　殿</t>
  </si>
  <si>
    <t>申請法人名</t>
    <rPh sb="0" eb="2">
      <t>シンセイ</t>
    </rPh>
    <rPh sb="2" eb="4">
      <t>ホウジン</t>
    </rPh>
    <rPh sb="4" eb="5">
      <t>メイ</t>
    </rPh>
    <phoneticPr fontId="5"/>
  </si>
  <si>
    <t>代表者役職名</t>
  </si>
  <si>
    <t>代表者氏名</t>
  </si>
  <si>
    <t>印（代表者職印）</t>
    <rPh sb="0" eb="1">
      <t>イン</t>
    </rPh>
    <rPh sb="2" eb="4">
      <t>ダイヒョウ</t>
    </rPh>
    <rPh sb="4" eb="5">
      <t>シャ</t>
    </rPh>
    <rPh sb="5" eb="6">
      <t>ショク</t>
    </rPh>
    <rPh sb="6" eb="7">
      <t>ジルシ</t>
    </rPh>
    <phoneticPr fontId="5"/>
  </si>
  <si>
    <t>担当部署</t>
  </si>
  <si>
    <t>事務担当者</t>
  </si>
  <si>
    <t>連絡先</t>
  </si>
  <si>
    <t>電    話</t>
  </si>
  <si>
    <t>F A X</t>
  </si>
  <si>
    <t>Eメール</t>
  </si>
  <si>
    <t>設　立　年</t>
  </si>
  <si>
    <t>資本金</t>
    <phoneticPr fontId="5"/>
  </si>
  <si>
    <t>正規従業員数</t>
  </si>
  <si>
    <t>該当</t>
    <rPh sb="0" eb="2">
      <t>ガイトウ</t>
    </rPh>
    <phoneticPr fontId="5"/>
  </si>
  <si>
    <t>非該当</t>
    <rPh sb="0" eb="3">
      <t>ヒガイトウ</t>
    </rPh>
    <phoneticPr fontId="5"/>
  </si>
  <si>
    <t>業　　　種</t>
  </si>
  <si>
    <t>主要製品</t>
  </si>
  <si>
    <t>事業内容</t>
  </si>
  <si>
    <t>寄附講座実施申請書</t>
    <phoneticPr fontId="5"/>
  </si>
  <si>
    <t>）</t>
    <phoneticPr fontId="5"/>
  </si>
  <si>
    <t>記</t>
  </si>
  <si>
    <t>１．寄附講座実施計画の概要（別紙１）</t>
    <phoneticPr fontId="5"/>
  </si>
  <si>
    <t>３． 寄附講座日程案（別紙３）</t>
    <phoneticPr fontId="5"/>
  </si>
  <si>
    <t>４.　個人情報の取り扱いについて（別紙４）</t>
    <rPh sb="3" eb="5">
      <t>コジン</t>
    </rPh>
    <rPh sb="5" eb="7">
      <t>ジョウホウ</t>
    </rPh>
    <rPh sb="8" eb="9">
      <t>ト</t>
    </rPh>
    <rPh sb="10" eb="11">
      <t>アツカ</t>
    </rPh>
    <rPh sb="17" eb="19">
      <t>ベッシ</t>
    </rPh>
    <phoneticPr fontId="5"/>
  </si>
  <si>
    <t>（別紙1）</t>
    <phoneticPr fontId="5"/>
  </si>
  <si>
    <t>【全体概要】</t>
    <rPh sb="1" eb="3">
      <t>ゼンタイ</t>
    </rPh>
    <rPh sb="3" eb="5">
      <t>ガイヨウ</t>
    </rPh>
    <phoneticPr fontId="5"/>
  </si>
  <si>
    <t>申請法人名：</t>
    <rPh sb="0" eb="2">
      <t>シンセイ</t>
    </rPh>
    <rPh sb="2" eb="4">
      <t>ホウジン</t>
    </rPh>
    <rPh sb="4" eb="5">
      <t>メイ</t>
    </rPh>
    <phoneticPr fontId="5"/>
  </si>
  <si>
    <t>1.</t>
    <phoneticPr fontId="5"/>
  </si>
  <si>
    <t>講座名：</t>
    <rPh sb="0" eb="2">
      <t>コウザ</t>
    </rPh>
    <rPh sb="2" eb="3">
      <t>メイ</t>
    </rPh>
    <phoneticPr fontId="5"/>
  </si>
  <si>
    <t>講座名（英語）：</t>
    <rPh sb="0" eb="2">
      <t>コウザ</t>
    </rPh>
    <rPh sb="2" eb="3">
      <t>メイ</t>
    </rPh>
    <rPh sb="4" eb="6">
      <t>エイゴ</t>
    </rPh>
    <phoneticPr fontId="5"/>
  </si>
  <si>
    <t>2.</t>
    <phoneticPr fontId="5"/>
  </si>
  <si>
    <t>実施国・都市：</t>
    <phoneticPr fontId="5"/>
  </si>
  <si>
    <t>3.</t>
    <phoneticPr fontId="5"/>
  </si>
  <si>
    <t>※複数の大学で寄附講座を計画している場合は以下に他の開設大学等を記入してください。</t>
    <rPh sb="4" eb="6">
      <t>ダイガク</t>
    </rPh>
    <rPh sb="11" eb="13">
      <t>ケイカク</t>
    </rPh>
    <rPh sb="17" eb="19">
      <t>バアイ</t>
    </rPh>
    <rPh sb="20" eb="22">
      <t>イカ</t>
    </rPh>
    <rPh sb="24" eb="25">
      <t>タ</t>
    </rPh>
    <rPh sb="26" eb="28">
      <t>カイセツ</t>
    </rPh>
    <rPh sb="28" eb="30">
      <t>ダイガク</t>
    </rPh>
    <rPh sb="30" eb="31">
      <t>トウ</t>
    </rPh>
    <rPh sb="32" eb="34">
      <t>キニュウ</t>
    </rPh>
    <phoneticPr fontId="5"/>
  </si>
  <si>
    <t>4.</t>
    <phoneticPr fontId="5"/>
  </si>
  <si>
    <t>※複数の学部・学科を対象とする場合は以下に他の学部・学科を記入してください。</t>
    <rPh sb="4" eb="6">
      <t>ガクブ</t>
    </rPh>
    <rPh sb="7" eb="9">
      <t>ガッカ</t>
    </rPh>
    <rPh sb="10" eb="12">
      <t>タイショウ</t>
    </rPh>
    <rPh sb="15" eb="17">
      <t>バアイ</t>
    </rPh>
    <rPh sb="17" eb="19">
      <t>イカ</t>
    </rPh>
    <rPh sb="21" eb="22">
      <t>タ</t>
    </rPh>
    <rPh sb="23" eb="25">
      <t>ガクブ</t>
    </rPh>
    <rPh sb="26" eb="28">
      <t>ガッカ</t>
    </rPh>
    <rPh sb="29" eb="31">
      <t>キニュウ</t>
    </rPh>
    <phoneticPr fontId="5"/>
  </si>
  <si>
    <t>5.</t>
    <phoneticPr fontId="5"/>
  </si>
  <si>
    <t>対象学年：</t>
    <rPh sb="0" eb="2">
      <t>タイショウ</t>
    </rPh>
    <rPh sb="2" eb="4">
      <t>ガクネン</t>
    </rPh>
    <phoneticPr fontId="5"/>
  </si>
  <si>
    <t>1年</t>
    <rPh sb="1" eb="2">
      <t>ネン</t>
    </rPh>
    <phoneticPr fontId="5"/>
  </si>
  <si>
    <t>2年</t>
    <rPh sb="1" eb="2">
      <t>ネン</t>
    </rPh>
    <phoneticPr fontId="5"/>
  </si>
  <si>
    <t>3年</t>
    <rPh sb="1" eb="2">
      <t>ネン</t>
    </rPh>
    <phoneticPr fontId="5"/>
  </si>
  <si>
    <t>4年</t>
    <rPh sb="1" eb="2">
      <t>ネン</t>
    </rPh>
    <phoneticPr fontId="5"/>
  </si>
  <si>
    <t>5年</t>
    <rPh sb="1" eb="2">
      <t>ネン</t>
    </rPh>
    <phoneticPr fontId="5"/>
  </si>
  <si>
    <t>その他</t>
    <rPh sb="2" eb="3">
      <t>タ</t>
    </rPh>
    <phoneticPr fontId="5"/>
  </si>
  <si>
    <t>6.</t>
    <phoneticPr fontId="5"/>
  </si>
  <si>
    <t>講座開設大学等のアカデミックカレンダー（学年歴）、授業期間及び休業期間</t>
    <rPh sb="0" eb="2">
      <t>コウザ</t>
    </rPh>
    <rPh sb="2" eb="4">
      <t>カイセツ</t>
    </rPh>
    <rPh sb="4" eb="6">
      <t>ダイガク</t>
    </rPh>
    <rPh sb="6" eb="7">
      <t>トウ</t>
    </rPh>
    <rPh sb="20" eb="22">
      <t>ガクネン</t>
    </rPh>
    <rPh sb="22" eb="23">
      <t>レキ</t>
    </rPh>
    <rPh sb="25" eb="27">
      <t>ジュギョウ</t>
    </rPh>
    <rPh sb="27" eb="29">
      <t>キカン</t>
    </rPh>
    <rPh sb="29" eb="30">
      <t>オヨ</t>
    </rPh>
    <rPh sb="31" eb="33">
      <t>キュウギョウ</t>
    </rPh>
    <rPh sb="33" eb="35">
      <t>キカン</t>
    </rPh>
    <phoneticPr fontId="5"/>
  </si>
  <si>
    <t>第1期</t>
    <rPh sb="0" eb="1">
      <t>ダイ</t>
    </rPh>
    <rPh sb="2" eb="3">
      <t>キ</t>
    </rPh>
    <phoneticPr fontId="5"/>
  </si>
  <si>
    <t>第2期</t>
    <rPh sb="0" eb="1">
      <t>ダイ</t>
    </rPh>
    <rPh sb="2" eb="3">
      <t>キ</t>
    </rPh>
    <phoneticPr fontId="5"/>
  </si>
  <si>
    <t>授業期間</t>
    <rPh sb="0" eb="2">
      <t>ジュギョウ</t>
    </rPh>
    <rPh sb="2" eb="4">
      <t>キカン</t>
    </rPh>
    <phoneticPr fontId="5"/>
  </si>
  <si>
    <t>試験期間</t>
    <rPh sb="0" eb="2">
      <t>シケン</t>
    </rPh>
    <rPh sb="2" eb="4">
      <t>キカン</t>
    </rPh>
    <phoneticPr fontId="5"/>
  </si>
  <si>
    <t>休業期間</t>
    <rPh sb="0" eb="2">
      <t>キュウギョウ</t>
    </rPh>
    <rPh sb="2" eb="4">
      <t>キカン</t>
    </rPh>
    <phoneticPr fontId="5"/>
  </si>
  <si>
    <t>第3期</t>
    <rPh sb="0" eb="1">
      <t>ダイ</t>
    </rPh>
    <rPh sb="2" eb="3">
      <t>キ</t>
    </rPh>
    <phoneticPr fontId="5"/>
  </si>
  <si>
    <t>第4期</t>
    <rPh sb="0" eb="1">
      <t>ダイ</t>
    </rPh>
    <rPh sb="2" eb="3">
      <t>キ</t>
    </rPh>
    <phoneticPr fontId="5"/>
  </si>
  <si>
    <t>寄附講座開設計画時期：</t>
    <rPh sb="0" eb="2">
      <t>キフ</t>
    </rPh>
    <rPh sb="2" eb="4">
      <t>コウザ</t>
    </rPh>
    <rPh sb="4" eb="6">
      <t>カイセツ</t>
    </rPh>
    <rPh sb="6" eb="8">
      <t>ケイカク</t>
    </rPh>
    <rPh sb="8" eb="10">
      <t>ジキ</t>
    </rPh>
    <phoneticPr fontId="5"/>
  </si>
  <si>
    <t>※同一の受講生を対象に実施する一連の教育プログラムの計画について記載して下さい。</t>
    <rPh sb="1" eb="3">
      <t>ドウイツ</t>
    </rPh>
    <rPh sb="4" eb="7">
      <t>ジュコウセイ</t>
    </rPh>
    <rPh sb="8" eb="10">
      <t>タイショウ</t>
    </rPh>
    <rPh sb="11" eb="13">
      <t>ジッシ</t>
    </rPh>
    <rPh sb="15" eb="17">
      <t>イチレン</t>
    </rPh>
    <rPh sb="18" eb="20">
      <t>キョウイク</t>
    </rPh>
    <rPh sb="26" eb="28">
      <t>ケイカク</t>
    </rPh>
    <rPh sb="32" eb="34">
      <t>キサイ</t>
    </rPh>
    <rPh sb="36" eb="37">
      <t>クダ</t>
    </rPh>
    <phoneticPr fontId="5"/>
  </si>
  <si>
    <t>※対象の受講生を替えて、同一の教育プログラムを複数回実施し、同一年度内に完了する計画も可。</t>
    <rPh sb="1" eb="3">
      <t>タイショウ</t>
    </rPh>
    <rPh sb="4" eb="7">
      <t>ジュコウセイ</t>
    </rPh>
    <rPh sb="8" eb="9">
      <t>カ</t>
    </rPh>
    <rPh sb="12" eb="14">
      <t>ドウイツ</t>
    </rPh>
    <rPh sb="15" eb="17">
      <t>キョウイク</t>
    </rPh>
    <rPh sb="23" eb="26">
      <t>フクスウカイ</t>
    </rPh>
    <rPh sb="26" eb="28">
      <t>ジッシ</t>
    </rPh>
    <rPh sb="36" eb="38">
      <t>カンリョウ</t>
    </rPh>
    <rPh sb="40" eb="42">
      <t>ケイカク</t>
    </rPh>
    <rPh sb="43" eb="44">
      <t>カ</t>
    </rPh>
    <phoneticPr fontId="5"/>
  </si>
  <si>
    <t>全体計画：</t>
    <rPh sb="0" eb="2">
      <t>ゼンタイ</t>
    </rPh>
    <rPh sb="2" eb="4">
      <t>ケイカク</t>
    </rPh>
    <phoneticPr fontId="5"/>
  </si>
  <si>
    <t>～</t>
    <phoneticPr fontId="5"/>
  </si>
  <si>
    <t>※複数年度の寄附講座を計画している場合は以下に予定を記入してください。</t>
    <rPh sb="10" eb="12">
      <t>ケイカク</t>
    </rPh>
    <rPh sb="16" eb="18">
      <t>バアイ</t>
    </rPh>
    <rPh sb="19" eb="21">
      <t>イカ</t>
    </rPh>
    <rPh sb="23" eb="25">
      <t>ヨテイ</t>
    </rPh>
    <rPh sb="26" eb="28">
      <t>キニュウ</t>
    </rPh>
    <phoneticPr fontId="5"/>
  </si>
  <si>
    <t>講座開設時期：</t>
    <rPh sb="0" eb="1">
      <t>コウザ</t>
    </rPh>
    <rPh sb="1" eb="3">
      <t>カイセツ</t>
    </rPh>
    <rPh sb="3" eb="5">
      <t>ジキ</t>
    </rPh>
    <phoneticPr fontId="5"/>
  </si>
  <si>
    <t>（１）</t>
    <phoneticPr fontId="5"/>
  </si>
  <si>
    <t>（２）</t>
    <phoneticPr fontId="5"/>
  </si>
  <si>
    <t>（３）</t>
    <phoneticPr fontId="5"/>
  </si>
  <si>
    <t>（４）</t>
    <phoneticPr fontId="5"/>
  </si>
  <si>
    <t>インターンシップ実施時期：</t>
    <rPh sb="8" eb="10">
      <t>ジッシ</t>
    </rPh>
    <rPh sb="10" eb="12">
      <t>ジキ</t>
    </rPh>
    <phoneticPr fontId="5"/>
  </si>
  <si>
    <t>有り</t>
    <rPh sb="0" eb="1">
      <t>ア</t>
    </rPh>
    <phoneticPr fontId="5"/>
  </si>
  <si>
    <t>無し</t>
    <rPh sb="0" eb="1">
      <t>ナ</t>
    </rPh>
    <phoneticPr fontId="5"/>
  </si>
  <si>
    <t>「有り」の場合、下記をご記入ください。また、講師略歴書：別添Ⅰに詳細をご記入ください。</t>
    <rPh sb="1" eb="2">
      <t>ア</t>
    </rPh>
    <rPh sb="5" eb="7">
      <t>バアイ</t>
    </rPh>
    <rPh sb="8" eb="10">
      <t>カキ</t>
    </rPh>
    <rPh sb="12" eb="14">
      <t>キニュウ</t>
    </rPh>
    <rPh sb="32" eb="34">
      <t>ショウサイ</t>
    </rPh>
    <rPh sb="36" eb="38">
      <t>キニュウ</t>
    </rPh>
    <phoneticPr fontId="5"/>
  </si>
  <si>
    <t>氏名</t>
    <rPh sb="0" eb="2">
      <t>シメイ</t>
    </rPh>
    <phoneticPr fontId="5"/>
  </si>
  <si>
    <t>所属機関</t>
    <rPh sb="0" eb="2">
      <t>ショゾク</t>
    </rPh>
    <rPh sb="2" eb="4">
      <t>キカン</t>
    </rPh>
    <phoneticPr fontId="5"/>
  </si>
  <si>
    <t>役職</t>
    <rPh sb="0" eb="2">
      <t>ヤクショク</t>
    </rPh>
    <phoneticPr fontId="5"/>
  </si>
  <si>
    <t>講座の内容（教授する技術、情報及び提供する研究資料等の貨物）の軍事利用防止措置</t>
    <rPh sb="0" eb="2">
      <t>コウザ</t>
    </rPh>
    <rPh sb="3" eb="5">
      <t>ナイヨウ</t>
    </rPh>
    <rPh sb="6" eb="8">
      <t>キョウジュ</t>
    </rPh>
    <rPh sb="10" eb="12">
      <t>ギジュツ</t>
    </rPh>
    <rPh sb="13" eb="15">
      <t>ジョウホウ</t>
    </rPh>
    <rPh sb="15" eb="16">
      <t>オヨ</t>
    </rPh>
    <rPh sb="17" eb="19">
      <t>テイキョウ</t>
    </rPh>
    <rPh sb="21" eb="23">
      <t>ケンキュウ</t>
    </rPh>
    <rPh sb="23" eb="26">
      <t>シリョウナド</t>
    </rPh>
    <rPh sb="27" eb="29">
      <t>カモツ</t>
    </rPh>
    <rPh sb="31" eb="33">
      <t>グンジ</t>
    </rPh>
    <rPh sb="33" eb="35">
      <t>リヨウ</t>
    </rPh>
    <rPh sb="35" eb="37">
      <t>ボウシ</t>
    </rPh>
    <rPh sb="37" eb="39">
      <t>ソチ</t>
    </rPh>
    <phoneticPr fontId="5"/>
  </si>
  <si>
    <t>※下記のいずれか該当するものを選択して下さい。</t>
    <rPh sb="1" eb="3">
      <t>カキ</t>
    </rPh>
    <rPh sb="8" eb="10">
      <t>ガイトウ</t>
    </rPh>
    <rPh sb="15" eb="17">
      <t>センタク</t>
    </rPh>
    <rPh sb="19" eb="20">
      <t>クダ</t>
    </rPh>
    <phoneticPr fontId="5"/>
  </si>
  <si>
    <t>内容が、日本の「輸出貿易管理令」及び「外国為替及び外国貿易法」による規制に該当しないことを確認した。</t>
    <rPh sb="0" eb="2">
      <t>ナイヨウ</t>
    </rPh>
    <rPh sb="4" eb="6">
      <t>ニホン</t>
    </rPh>
    <rPh sb="8" eb="10">
      <t>ユシュツ</t>
    </rPh>
    <rPh sb="10" eb="12">
      <t>ボウエキ</t>
    </rPh>
    <rPh sb="12" eb="14">
      <t>カンリ</t>
    </rPh>
    <rPh sb="14" eb="15">
      <t>レイ</t>
    </rPh>
    <rPh sb="16" eb="17">
      <t>オヨ</t>
    </rPh>
    <rPh sb="34" eb="36">
      <t>キセイ</t>
    </rPh>
    <rPh sb="37" eb="39">
      <t>ガイトウ</t>
    </rPh>
    <rPh sb="45" eb="47">
      <t>カクニン</t>
    </rPh>
    <phoneticPr fontId="5"/>
  </si>
  <si>
    <t>日本の経済産業省が発行する「役務取引許可」を既に取得した。</t>
    <rPh sb="0" eb="2">
      <t>ニホン</t>
    </rPh>
    <rPh sb="22" eb="23">
      <t>スデ</t>
    </rPh>
    <phoneticPr fontId="5"/>
  </si>
  <si>
    <t>日本の経済産業省が発行する「役務取引許可」を取得する。</t>
    <rPh sb="0" eb="2">
      <t>ニホン</t>
    </rPh>
    <phoneticPr fontId="5"/>
  </si>
  <si>
    <t>（取得予定日</t>
    <rPh sb="1" eb="3">
      <t>シュトク</t>
    </rPh>
    <rPh sb="3" eb="6">
      <t>ヨテイビ</t>
    </rPh>
    <phoneticPr fontId="5"/>
  </si>
  <si>
    <t>）</t>
  </si>
  <si>
    <t>実施時期：</t>
    <rPh sb="0" eb="2">
      <t>ジッシ</t>
    </rPh>
    <phoneticPr fontId="5"/>
  </si>
  <si>
    <t>～</t>
    <phoneticPr fontId="5"/>
  </si>
  <si>
    <t>14.</t>
    <phoneticPr fontId="5"/>
  </si>
  <si>
    <t>講座受講生数：</t>
    <rPh sb="0" eb="2">
      <t>コウザ</t>
    </rPh>
    <rPh sb="2" eb="4">
      <t>ジュコウセイ</t>
    </rPh>
    <rPh sb="5" eb="6">
      <t>ガクセイ</t>
    </rPh>
    <phoneticPr fontId="5"/>
  </si>
  <si>
    <t>講座実施場所：（複数選択可）</t>
    <rPh sb="2" eb="4">
      <t>ジッシ</t>
    </rPh>
    <rPh sb="4" eb="6">
      <t>バショ</t>
    </rPh>
    <rPh sb="8" eb="10">
      <t>フクスウ</t>
    </rPh>
    <rPh sb="10" eb="12">
      <t>センタク</t>
    </rPh>
    <rPh sb="12" eb="13">
      <t>カ</t>
    </rPh>
    <phoneticPr fontId="5"/>
  </si>
  <si>
    <t>寄附講座開設大学</t>
    <rPh sb="0" eb="2">
      <t>キフ</t>
    </rPh>
    <rPh sb="2" eb="4">
      <t>コウザ</t>
    </rPh>
    <rPh sb="4" eb="6">
      <t>カイセツ</t>
    </rPh>
    <rPh sb="6" eb="8">
      <t>ダイガク</t>
    </rPh>
    <phoneticPr fontId="5"/>
  </si>
  <si>
    <t>申請法人</t>
    <rPh sb="0" eb="2">
      <t>シンセイ</t>
    </rPh>
    <rPh sb="2" eb="4">
      <t>ホウジン</t>
    </rPh>
    <phoneticPr fontId="5"/>
  </si>
  <si>
    <t>オンライン</t>
    <phoneticPr fontId="5"/>
  </si>
  <si>
    <t>その他（具体的にご記入下さい：　</t>
    <rPh sb="2" eb="3">
      <t>タ</t>
    </rPh>
    <rPh sb="4" eb="7">
      <t>グタイテキ</t>
    </rPh>
    <rPh sb="9" eb="11">
      <t>キニュウ</t>
    </rPh>
    <rPh sb="11" eb="12">
      <t>クダ</t>
    </rPh>
    <phoneticPr fontId="5"/>
  </si>
  <si>
    <t>）</t>
    <phoneticPr fontId="5"/>
  </si>
  <si>
    <t>16.</t>
    <phoneticPr fontId="5"/>
  </si>
  <si>
    <t>17.</t>
    <phoneticPr fontId="5"/>
  </si>
  <si>
    <t>講師数：　</t>
    <rPh sb="0" eb="2">
      <t>コウシ</t>
    </rPh>
    <phoneticPr fontId="5"/>
  </si>
  <si>
    <t>名</t>
    <rPh sb="0" eb="1">
      <t>メイ</t>
    </rPh>
    <phoneticPr fontId="5"/>
  </si>
  <si>
    <t>（講義言語：</t>
    <rPh sb="1" eb="3">
      <t>コウギ</t>
    </rPh>
    <rPh sb="3" eb="5">
      <t>ゲンゴ</t>
    </rPh>
    <phoneticPr fontId="5"/>
  </si>
  <si>
    <t>語）</t>
    <rPh sb="0" eb="1">
      <t>ゴ</t>
    </rPh>
    <phoneticPr fontId="5"/>
  </si>
  <si>
    <t>（通訳言語：</t>
    <rPh sb="1" eb="3">
      <t>ツウヤク</t>
    </rPh>
    <rPh sb="3" eb="5">
      <t>ゲンゴ</t>
    </rPh>
    <phoneticPr fontId="5"/>
  </si>
  <si>
    <t>⇔</t>
    <phoneticPr fontId="5"/>
  </si>
  <si>
    <t>）</t>
    <phoneticPr fontId="5"/>
  </si>
  <si>
    <t>予定講師名</t>
    <rPh sb="0" eb="2">
      <t>ヨテイ</t>
    </rPh>
    <rPh sb="2" eb="5">
      <t>コウシメイ</t>
    </rPh>
    <phoneticPr fontId="5"/>
  </si>
  <si>
    <t>職位</t>
    <rPh sb="0" eb="2">
      <t>ショクイ</t>
    </rPh>
    <phoneticPr fontId="5"/>
  </si>
  <si>
    <t>当該分野
経験年数</t>
    <phoneticPr fontId="5"/>
  </si>
  <si>
    <t>1）</t>
    <phoneticPr fontId="5"/>
  </si>
  <si>
    <t>年</t>
    <rPh sb="0" eb="1">
      <t>ネン</t>
    </rPh>
    <phoneticPr fontId="5"/>
  </si>
  <si>
    <t>2）</t>
    <phoneticPr fontId="5"/>
  </si>
  <si>
    <t>3）</t>
  </si>
  <si>
    <t>4）</t>
  </si>
  <si>
    <t>5）</t>
    <phoneticPr fontId="5"/>
  </si>
  <si>
    <t>19.</t>
    <phoneticPr fontId="5"/>
  </si>
  <si>
    <t>「有り」の場合、予定機材及び必要な理由・用途について下記にご記入ください。</t>
    <rPh sb="1" eb="2">
      <t>ア</t>
    </rPh>
    <rPh sb="5" eb="7">
      <t>バアイ</t>
    </rPh>
    <rPh sb="8" eb="10">
      <t>ヨテイ</t>
    </rPh>
    <rPh sb="10" eb="12">
      <t>キザイ</t>
    </rPh>
    <rPh sb="12" eb="13">
      <t>オヨ</t>
    </rPh>
    <rPh sb="14" eb="16">
      <t>ヒツヨウ</t>
    </rPh>
    <rPh sb="17" eb="19">
      <t>リユウ</t>
    </rPh>
    <rPh sb="20" eb="22">
      <t>ヨウト</t>
    </rPh>
    <rPh sb="26" eb="28">
      <t>カキ</t>
    </rPh>
    <rPh sb="30" eb="32">
      <t>キニュウ</t>
    </rPh>
    <phoneticPr fontId="5"/>
  </si>
  <si>
    <t>メーカー名</t>
    <rPh sb="4" eb="5">
      <t>メイ</t>
    </rPh>
    <phoneticPr fontId="5"/>
  </si>
  <si>
    <t>数量</t>
    <rPh sb="0" eb="2">
      <t>スウリョウ</t>
    </rPh>
    <phoneticPr fontId="5"/>
  </si>
  <si>
    <t>安全保障 
輸出許可該非</t>
    <rPh sb="0" eb="2">
      <t>アンゼン</t>
    </rPh>
    <rPh sb="2" eb="4">
      <t>ホショウ</t>
    </rPh>
    <rPh sb="8" eb="10">
      <t>キョカ</t>
    </rPh>
    <rPh sb="10" eb="12">
      <t>ガイヒ</t>
    </rPh>
    <phoneticPr fontId="5"/>
  </si>
  <si>
    <t>4）</t>
    <phoneticPr fontId="5"/>
  </si>
  <si>
    <t>※上記の 調達が必要な資機材に関するカタログ・仕様概要書等の補足資料を添付して下さい。</t>
    <rPh sb="1" eb="3">
      <t>ジョウキ</t>
    </rPh>
    <rPh sb="5" eb="7">
      <t>チョウタツ</t>
    </rPh>
    <rPh sb="8" eb="10">
      <t>ヒツヨウ</t>
    </rPh>
    <rPh sb="11" eb="14">
      <t>シキザイ</t>
    </rPh>
    <rPh sb="15" eb="16">
      <t>カン</t>
    </rPh>
    <rPh sb="23" eb="25">
      <t>シヨウ</t>
    </rPh>
    <rPh sb="25" eb="27">
      <t>ガイヨウ</t>
    </rPh>
    <rPh sb="27" eb="28">
      <t>ショ</t>
    </rPh>
    <rPh sb="28" eb="29">
      <t>トウ</t>
    </rPh>
    <rPh sb="30" eb="32">
      <t>ホソク</t>
    </rPh>
    <rPh sb="32" eb="34">
      <t>シリョウ</t>
    </rPh>
    <rPh sb="35" eb="37">
      <t>テンプ</t>
    </rPh>
    <rPh sb="39" eb="40">
      <t>クダ</t>
    </rPh>
    <phoneticPr fontId="5"/>
  </si>
  <si>
    <t>必要な理由・用途：</t>
    <phoneticPr fontId="5"/>
  </si>
  <si>
    <t>寄附講座実施国内において購入</t>
    <rPh sb="0" eb="2">
      <t>キフ</t>
    </rPh>
    <rPh sb="2" eb="4">
      <t>コウザ</t>
    </rPh>
    <rPh sb="4" eb="6">
      <t>ジッシ</t>
    </rPh>
    <rPh sb="6" eb="7">
      <t>コク</t>
    </rPh>
    <rPh sb="7" eb="8">
      <t>ナイ</t>
    </rPh>
    <rPh sb="12" eb="14">
      <t>コウニュウ</t>
    </rPh>
    <phoneticPr fontId="5"/>
  </si>
  <si>
    <t>寄附講座実施国外からの購入・輸入</t>
    <rPh sb="0" eb="2">
      <t>キフ</t>
    </rPh>
    <rPh sb="2" eb="4">
      <t>コウザ</t>
    </rPh>
    <rPh sb="4" eb="6">
      <t>ジッシ</t>
    </rPh>
    <rPh sb="6" eb="8">
      <t>コクガイ</t>
    </rPh>
    <rPh sb="11" eb="13">
      <t>コウニュウ</t>
    </rPh>
    <rPh sb="14" eb="16">
      <t>ユニュウ</t>
    </rPh>
    <phoneticPr fontId="5"/>
  </si>
  <si>
    <t>寄附講座実施国内において賃借</t>
    <rPh sb="0" eb="2">
      <t>キフ</t>
    </rPh>
    <rPh sb="2" eb="4">
      <t>コウザ</t>
    </rPh>
    <rPh sb="4" eb="6">
      <t>ジッシ</t>
    </rPh>
    <rPh sb="6" eb="7">
      <t>コク</t>
    </rPh>
    <rPh sb="7" eb="8">
      <t>ナイ</t>
    </rPh>
    <rPh sb="12" eb="14">
      <t>チンシャク</t>
    </rPh>
    <phoneticPr fontId="5"/>
  </si>
  <si>
    <t>）</t>
    <phoneticPr fontId="5"/>
  </si>
  <si>
    <t>20.</t>
    <phoneticPr fontId="5"/>
  </si>
  <si>
    <t>インターンシップの内容（指導する技術、操作する機械及び提供する研究資料等の貨物）の軍事利用防止措置</t>
    <rPh sb="9" eb="11">
      <t>ナイヨウ</t>
    </rPh>
    <rPh sb="12" eb="14">
      <t>シドウ</t>
    </rPh>
    <rPh sb="16" eb="18">
      <t>ギジュツ</t>
    </rPh>
    <rPh sb="19" eb="21">
      <t>ソウサ</t>
    </rPh>
    <rPh sb="23" eb="25">
      <t>キカイ</t>
    </rPh>
    <rPh sb="25" eb="26">
      <t>オヨ</t>
    </rPh>
    <rPh sb="27" eb="29">
      <t>テイキョウ</t>
    </rPh>
    <rPh sb="31" eb="33">
      <t>ケンキュウ</t>
    </rPh>
    <rPh sb="33" eb="36">
      <t>シリョウナド</t>
    </rPh>
    <rPh sb="37" eb="39">
      <t>カモツ</t>
    </rPh>
    <rPh sb="41" eb="43">
      <t>グンジ</t>
    </rPh>
    <rPh sb="43" eb="45">
      <t>リヨウ</t>
    </rPh>
    <rPh sb="45" eb="47">
      <t>ボウシ</t>
    </rPh>
    <rPh sb="47" eb="49">
      <t>ソチ</t>
    </rPh>
    <phoneticPr fontId="5"/>
  </si>
  <si>
    <t>22.</t>
    <phoneticPr fontId="5"/>
  </si>
  <si>
    <t>インターンシップ実施場所：（複数選択可）</t>
    <rPh sb="8" eb="10">
      <t>ジッシ</t>
    </rPh>
    <rPh sb="10" eb="12">
      <t>バショ</t>
    </rPh>
    <rPh sb="14" eb="16">
      <t>フクスウ</t>
    </rPh>
    <rPh sb="16" eb="18">
      <t>センタク</t>
    </rPh>
    <rPh sb="18" eb="19">
      <t>カ</t>
    </rPh>
    <phoneticPr fontId="5"/>
  </si>
  <si>
    <t>インターンシップ協力企業</t>
    <rPh sb="8" eb="10">
      <t>キョウリョク</t>
    </rPh>
    <rPh sb="10" eb="12">
      <t>キギョウ</t>
    </rPh>
    <phoneticPr fontId="5"/>
  </si>
  <si>
    <t>オンライン</t>
    <phoneticPr fontId="5"/>
  </si>
  <si>
    <t>23.</t>
    <phoneticPr fontId="5"/>
  </si>
  <si>
    <t>～</t>
    <phoneticPr fontId="5"/>
  </si>
  <si>
    <t>参加学生数：</t>
    <rPh sb="0" eb="2">
      <t>サンカ</t>
    </rPh>
    <rPh sb="2" eb="4">
      <t>ガクセイ</t>
    </rPh>
    <rPh sb="4" eb="5">
      <t>スウ</t>
    </rPh>
    <phoneticPr fontId="5"/>
  </si>
  <si>
    <t>現地：</t>
    <rPh sb="0" eb="2">
      <t>ゲンチ</t>
    </rPh>
    <phoneticPr fontId="5"/>
  </si>
  <si>
    <t>（実施国：</t>
    <rPh sb="1" eb="3">
      <t>ジッシ</t>
    </rPh>
    <rPh sb="3" eb="4">
      <t>コク</t>
    </rPh>
    <phoneticPr fontId="5"/>
  </si>
  <si>
    <t>）</t>
    <phoneticPr fontId="5"/>
  </si>
  <si>
    <t>26.</t>
    <phoneticPr fontId="5"/>
  </si>
  <si>
    <t>インターン受入先企業　（申請法人と異なる場合のみ記入）</t>
    <rPh sb="5" eb="7">
      <t>ウケイレ</t>
    </rPh>
    <rPh sb="7" eb="8">
      <t>サキ</t>
    </rPh>
    <rPh sb="8" eb="10">
      <t>キギョウ</t>
    </rPh>
    <rPh sb="12" eb="14">
      <t>シンセイ</t>
    </rPh>
    <rPh sb="14" eb="16">
      <t>ホウジン</t>
    </rPh>
    <rPh sb="17" eb="18">
      <t>コト</t>
    </rPh>
    <rPh sb="20" eb="22">
      <t>バアイ</t>
    </rPh>
    <rPh sb="24" eb="26">
      <t>キニュウ</t>
    </rPh>
    <phoneticPr fontId="5"/>
  </si>
  <si>
    <t>受入先企業名：</t>
    <rPh sb="0" eb="2">
      <t>ウケイレ</t>
    </rPh>
    <rPh sb="2" eb="3">
      <t>サキ</t>
    </rPh>
    <rPh sb="3" eb="5">
      <t>キギョウ</t>
    </rPh>
    <rPh sb="5" eb="6">
      <t>メイ</t>
    </rPh>
    <phoneticPr fontId="5"/>
  </si>
  <si>
    <t>事業概要：</t>
    <rPh sb="0" eb="2">
      <t>ジギョウ</t>
    </rPh>
    <rPh sb="2" eb="4">
      <t>ガイヨウ</t>
    </rPh>
    <phoneticPr fontId="5"/>
  </si>
  <si>
    <t>住所・電話/FAX：</t>
    <rPh sb="0" eb="2">
      <t>ジュウショ</t>
    </rPh>
    <rPh sb="3" eb="5">
      <t>デンワ</t>
    </rPh>
    <phoneticPr fontId="5"/>
  </si>
  <si>
    <t>担当者・部署・役職：</t>
    <rPh sb="0" eb="2">
      <t>タントウ</t>
    </rPh>
    <rPh sb="2" eb="3">
      <t>シャ</t>
    </rPh>
    <rPh sb="4" eb="6">
      <t>ブショ</t>
    </rPh>
    <rPh sb="7" eb="9">
      <t>ヤクショク</t>
    </rPh>
    <phoneticPr fontId="5"/>
  </si>
  <si>
    <t>申請法人との関係：</t>
    <rPh sb="0" eb="2">
      <t>シンセイ</t>
    </rPh>
    <rPh sb="2" eb="4">
      <t>ホウジン</t>
    </rPh>
    <rPh sb="6" eb="8">
      <t>カンケイ</t>
    </rPh>
    <phoneticPr fontId="5"/>
  </si>
  <si>
    <t>※複数のインターン受入先がある場合は以下に記入してください。</t>
    <rPh sb="9" eb="11">
      <t>ウケイレ</t>
    </rPh>
    <rPh sb="11" eb="12">
      <t>サキ</t>
    </rPh>
    <rPh sb="15" eb="17">
      <t>バアイ</t>
    </rPh>
    <rPh sb="17" eb="19">
      <t>イカ</t>
    </rPh>
    <rPh sb="21" eb="23">
      <t>キニュウ</t>
    </rPh>
    <phoneticPr fontId="5"/>
  </si>
  <si>
    <t>【その他概要】</t>
    <rPh sb="3" eb="4">
      <t>タ</t>
    </rPh>
    <rPh sb="4" eb="6">
      <t>ガイヨウ</t>
    </rPh>
    <phoneticPr fontId="5"/>
  </si>
  <si>
    <t>企業名：</t>
    <rPh sb="0" eb="2">
      <t>キギョウ</t>
    </rPh>
    <rPh sb="2" eb="3">
      <t>メイ</t>
    </rPh>
    <phoneticPr fontId="5"/>
  </si>
  <si>
    <t>※複数の外注先がある場合は以下に記入してください。</t>
    <rPh sb="4" eb="6">
      <t>ガイチュウ</t>
    </rPh>
    <rPh sb="6" eb="7">
      <t>サキ</t>
    </rPh>
    <rPh sb="10" eb="12">
      <t>バアイ</t>
    </rPh>
    <rPh sb="12" eb="14">
      <t>イカ</t>
    </rPh>
    <rPh sb="16" eb="18">
      <t>キニュウ</t>
    </rPh>
    <phoneticPr fontId="5"/>
  </si>
  <si>
    <t>別添書類提出（☑してください。）</t>
    <phoneticPr fontId="5"/>
  </si>
  <si>
    <t>①</t>
    <phoneticPr fontId="5"/>
  </si>
  <si>
    <t>会社案内</t>
    <rPh sb="0" eb="4">
      <t>カイシャアンナイ</t>
    </rPh>
    <phoneticPr fontId="5"/>
  </si>
  <si>
    <t>②</t>
    <phoneticPr fontId="5"/>
  </si>
  <si>
    <t>会社経歴書（写）</t>
    <rPh sb="0" eb="2">
      <t>カイシャ</t>
    </rPh>
    <rPh sb="2" eb="5">
      <t>ケイレキショ</t>
    </rPh>
    <rPh sb="6" eb="7">
      <t>ウツ</t>
    </rPh>
    <phoneticPr fontId="5"/>
  </si>
  <si>
    <t>③</t>
    <phoneticPr fontId="5"/>
  </si>
  <si>
    <t>登記簿謄本（写）</t>
    <rPh sb="0" eb="3">
      <t>トウキボ</t>
    </rPh>
    <rPh sb="3" eb="5">
      <t>トウホン</t>
    </rPh>
    <rPh sb="6" eb="7">
      <t>ウツ</t>
    </rPh>
    <phoneticPr fontId="5"/>
  </si>
  <si>
    <t>④</t>
    <phoneticPr fontId="5"/>
  </si>
  <si>
    <t>⑤</t>
    <phoneticPr fontId="5"/>
  </si>
  <si>
    <t>《AOTS提出用》</t>
    <phoneticPr fontId="18"/>
  </si>
  <si>
    <t>別紙1の別添I</t>
    <rPh sb="0" eb="2">
      <t>ベッシ</t>
    </rPh>
    <rPh sb="4" eb="6">
      <t>ベッテン</t>
    </rPh>
    <phoneticPr fontId="5"/>
  </si>
  <si>
    <t>脚注付</t>
    <rPh sb="0" eb="1">
      <t>キャク</t>
    </rPh>
    <rPh sb="1" eb="2">
      <t>チュウ</t>
    </rPh>
    <rPh sb="2" eb="3">
      <t>ツ</t>
    </rPh>
    <phoneticPr fontId="18"/>
  </si>
  <si>
    <t>個人情報</t>
    <rPh sb="0" eb="2">
      <t>コジン</t>
    </rPh>
    <rPh sb="2" eb="4">
      <t>ジョウホウ</t>
    </rPh>
    <phoneticPr fontId="18"/>
  </si>
  <si>
    <t>作成日</t>
  </si>
  <si>
    <t>年</t>
    <rPh sb="0" eb="1">
      <t>ネン</t>
    </rPh>
    <phoneticPr fontId="18"/>
  </si>
  <si>
    <t>月</t>
    <rPh sb="0" eb="1">
      <t>ツキ</t>
    </rPh>
    <phoneticPr fontId="18"/>
  </si>
  <si>
    <t>日</t>
    <phoneticPr fontId="18"/>
  </si>
  <si>
    <t>保護方針</t>
    <rPh sb="0" eb="2">
      <t>ホゴ</t>
    </rPh>
    <rPh sb="2" eb="4">
      <t>ホウシン</t>
    </rPh>
    <phoneticPr fontId="18"/>
  </si>
  <si>
    <t>旅券記載のアルファベット表記</t>
    <rPh sb="0" eb="2">
      <t>リョケン</t>
    </rPh>
    <rPh sb="2" eb="4">
      <t>キサイ</t>
    </rPh>
    <rPh sb="12" eb="14">
      <t>ヒョウキ</t>
    </rPh>
    <phoneticPr fontId="18"/>
  </si>
  <si>
    <t>性別</t>
    <rPh sb="0" eb="2">
      <t>セイベツ</t>
    </rPh>
    <phoneticPr fontId="18"/>
  </si>
  <si>
    <t>国籍</t>
    <rPh sb="0" eb="2">
      <t>コクセキ</t>
    </rPh>
    <phoneticPr fontId="18"/>
  </si>
  <si>
    <t>氏　名</t>
    <rPh sb="0" eb="1">
      <t>シ</t>
    </rPh>
    <rPh sb="2" eb="3">
      <t>メイ</t>
    </rPh>
    <phoneticPr fontId="18"/>
  </si>
  <si>
    <t>（性別)：</t>
    <rPh sb="1" eb="3">
      <t>セイベツ</t>
    </rPh>
    <phoneticPr fontId="18"/>
  </si>
  <si>
    <t>生年・月</t>
    <rPh sb="0" eb="2">
      <t>セイネン</t>
    </rPh>
    <rPh sb="3" eb="4">
      <t>ヅキ</t>
    </rPh>
    <phoneticPr fontId="18"/>
  </si>
  <si>
    <t>(満</t>
    <rPh sb="1" eb="2">
      <t>マン</t>
    </rPh>
    <phoneticPr fontId="18"/>
  </si>
  <si>
    <t>歳）</t>
  </si>
  <si>
    <t>男</t>
    <rPh sb="0" eb="1">
      <t>オトコ</t>
    </rPh>
    <phoneticPr fontId="18"/>
  </si>
  <si>
    <t>日本</t>
    <rPh sb="0" eb="2">
      <t>ニホン</t>
    </rPh>
    <phoneticPr fontId="18"/>
  </si>
  <si>
    <t>女</t>
    <rPh sb="0" eb="1">
      <t>オンナ</t>
    </rPh>
    <phoneticPr fontId="18"/>
  </si>
  <si>
    <t>現住所</t>
    <rPh sb="0" eb="3">
      <t>ゲンジュウショ</t>
    </rPh>
    <phoneticPr fontId="18"/>
  </si>
  <si>
    <t>最終学歴</t>
    <rPh sb="0" eb="2">
      <t>サイシュウ</t>
    </rPh>
    <rPh sb="2" eb="4">
      <t>ガクレキ</t>
    </rPh>
    <phoneticPr fontId="18"/>
  </si>
  <si>
    <t>卒業年月</t>
  </si>
  <si>
    <t>専攻分野・学部学科等</t>
    <rPh sb="0" eb="2">
      <t>センコウ</t>
    </rPh>
    <rPh sb="2" eb="4">
      <t>ブンヤ</t>
    </rPh>
    <rPh sb="5" eb="7">
      <t>ガクブ</t>
    </rPh>
    <rPh sb="7" eb="9">
      <t>ガッカ</t>
    </rPh>
    <rPh sb="9" eb="10">
      <t>トウ</t>
    </rPh>
    <phoneticPr fontId="18"/>
  </si>
  <si>
    <t>大学院（博士）</t>
    <rPh sb="0" eb="3">
      <t>ダイガクイン</t>
    </rPh>
    <rPh sb="4" eb="6">
      <t>ハクシ</t>
    </rPh>
    <phoneticPr fontId="18"/>
  </si>
  <si>
    <t>講師の講義使用言語</t>
    <rPh sb="0" eb="2">
      <t>コウシ</t>
    </rPh>
    <rPh sb="3" eb="5">
      <t>コウギ</t>
    </rPh>
    <rPh sb="5" eb="7">
      <t>シヨウ</t>
    </rPh>
    <rPh sb="7" eb="9">
      <t>ゲンゴ</t>
    </rPh>
    <phoneticPr fontId="18"/>
  </si>
  <si>
    <t>語</t>
    <rPh sb="0" eb="1">
      <t>ゴ</t>
    </rPh>
    <phoneticPr fontId="18"/>
  </si>
  <si>
    <t>講義通訳</t>
    <rPh sb="0" eb="2">
      <t>コウギ</t>
    </rPh>
    <rPh sb="2" eb="4">
      <t>ツウヤク</t>
    </rPh>
    <phoneticPr fontId="18"/>
  </si>
  <si>
    <t>（</t>
    <phoneticPr fontId="18"/>
  </si>
  <si>
    <t xml:space="preserve">語 </t>
    <rPh sb="0" eb="1">
      <t>ゴ</t>
    </rPh>
    <phoneticPr fontId="18"/>
  </si>
  <si>
    <t>⇔</t>
  </si>
  <si>
    <t>語）</t>
    <rPh sb="0" eb="1">
      <t>ゴ</t>
    </rPh>
    <phoneticPr fontId="18"/>
  </si>
  <si>
    <t>海外</t>
    <rPh sb="0" eb="2">
      <t>カイガイ</t>
    </rPh>
    <phoneticPr fontId="18"/>
  </si>
  <si>
    <t>大学院（修士）</t>
    <rPh sb="0" eb="3">
      <t>ダイガクイン</t>
    </rPh>
    <rPh sb="4" eb="6">
      <t>シュウシ</t>
    </rPh>
    <phoneticPr fontId="18"/>
  </si>
  <si>
    <t>４年制大学</t>
    <rPh sb="1" eb="3">
      <t>ネンセイ</t>
    </rPh>
    <rPh sb="3" eb="5">
      <t>ダイガク</t>
    </rPh>
    <phoneticPr fontId="18"/>
  </si>
  <si>
    <t>職歴</t>
    <rPh sb="0" eb="2">
      <t>ショクレキ</t>
    </rPh>
    <phoneticPr fontId="18"/>
  </si>
  <si>
    <t>(含海外)</t>
    <rPh sb="1" eb="2">
      <t>フク</t>
    </rPh>
    <rPh sb="2" eb="4">
      <t>カイガイ</t>
    </rPh>
    <phoneticPr fontId="18"/>
  </si>
  <si>
    <t>短大</t>
    <rPh sb="0" eb="2">
      <t>タンダイ</t>
    </rPh>
    <phoneticPr fontId="18"/>
  </si>
  <si>
    <t>工業高専</t>
    <rPh sb="0" eb="2">
      <t>コウギョウ</t>
    </rPh>
    <rPh sb="2" eb="4">
      <t>コウセン</t>
    </rPh>
    <phoneticPr fontId="18"/>
  </si>
  <si>
    <t>高校</t>
    <rPh sb="0" eb="2">
      <t>コウコウ</t>
    </rPh>
    <phoneticPr fontId="18"/>
  </si>
  <si>
    <t>月</t>
    <rPh sb="0" eb="1">
      <t>ゲツ</t>
    </rPh>
    <phoneticPr fontId="18"/>
  </si>
  <si>
    <t>その他</t>
    <rPh sb="2" eb="3">
      <t>タ</t>
    </rPh>
    <phoneticPr fontId="18"/>
  </si>
  <si>
    <t>月</t>
  </si>
  <si>
    <t>講義
通訳</t>
    <rPh sb="0" eb="2">
      <t>コウギ</t>
    </rPh>
    <rPh sb="3" eb="5">
      <t>ツウヤク</t>
    </rPh>
    <phoneticPr fontId="18"/>
  </si>
  <si>
    <t>講義使用言語
講義通訳</t>
    <rPh sb="0" eb="2">
      <t>コウギ</t>
    </rPh>
    <rPh sb="2" eb="4">
      <t>シヨウ</t>
    </rPh>
    <rPh sb="4" eb="6">
      <t>ゲンゴ</t>
    </rPh>
    <rPh sb="7" eb="9">
      <t>コウギ</t>
    </rPh>
    <rPh sb="9" eb="11">
      <t>ツウヤク</t>
    </rPh>
    <phoneticPr fontId="18"/>
  </si>
  <si>
    <t>要</t>
    <rPh sb="0" eb="1">
      <t>ヨウ</t>
    </rPh>
    <phoneticPr fontId="18"/>
  </si>
  <si>
    <t>月</t>
    <phoneticPr fontId="5"/>
  </si>
  <si>
    <t>月</t>
    <phoneticPr fontId="5"/>
  </si>
  <si>
    <t>月</t>
    <phoneticPr fontId="5"/>
  </si>
  <si>
    <t>英</t>
    <rPh sb="0" eb="1">
      <t>エイ</t>
    </rPh>
    <phoneticPr fontId="5"/>
  </si>
  <si>
    <t>月</t>
    <phoneticPr fontId="5"/>
  </si>
  <si>
    <t>タイ</t>
    <phoneticPr fontId="18"/>
  </si>
  <si>
    <t>不要</t>
    <rPh sb="0" eb="2">
      <t>フヨウ</t>
    </rPh>
    <phoneticPr fontId="18"/>
  </si>
  <si>
    <t>インドネシア</t>
    <phoneticPr fontId="18"/>
  </si>
  <si>
    <t>　　(主な国内外指導内容）</t>
    <rPh sb="3" eb="4">
      <t>オモ</t>
    </rPh>
    <rPh sb="5" eb="8">
      <t>コクナイガイ</t>
    </rPh>
    <rPh sb="8" eb="10">
      <t>シドウ</t>
    </rPh>
    <rPh sb="10" eb="12">
      <t>ナイヨウ</t>
    </rPh>
    <phoneticPr fontId="18"/>
  </si>
  <si>
    <t>ベトナム</t>
    <phoneticPr fontId="18"/>
  </si>
  <si>
    <t>1)国内</t>
    <rPh sb="2" eb="4">
      <t>コクナイ</t>
    </rPh>
    <phoneticPr fontId="18"/>
  </si>
  <si>
    <t>マレーシア</t>
    <phoneticPr fontId="18"/>
  </si>
  <si>
    <t>クメール</t>
    <phoneticPr fontId="18"/>
  </si>
  <si>
    <t>モンゴル</t>
    <phoneticPr fontId="18"/>
  </si>
  <si>
    <t>別添Ⅱ</t>
    <rPh sb="0" eb="2">
      <t>ベッテン</t>
    </rPh>
    <phoneticPr fontId="5"/>
  </si>
  <si>
    <t>2)海外</t>
    <rPh sb="2" eb="4">
      <t>カイガイ</t>
    </rPh>
    <phoneticPr fontId="18"/>
  </si>
  <si>
    <t>月</t>
    <phoneticPr fontId="5"/>
  </si>
  <si>
    <t>特記事項</t>
    <rPh sb="0" eb="2">
      <t>トッキ</t>
    </rPh>
    <rPh sb="2" eb="4">
      <t>ジコウ</t>
    </rPh>
    <phoneticPr fontId="18"/>
  </si>
  <si>
    <t>※</t>
    <phoneticPr fontId="18"/>
  </si>
  <si>
    <t>AOTSの個人情報保護方針について：　詳細は当協会ホームページに公開しています。</t>
    <rPh sb="5" eb="7">
      <t>コジン</t>
    </rPh>
    <rPh sb="7" eb="9">
      <t>ジョウホウ</t>
    </rPh>
    <rPh sb="9" eb="11">
      <t>ホゴ</t>
    </rPh>
    <rPh sb="11" eb="13">
      <t>ホウシン</t>
    </rPh>
    <rPh sb="19" eb="21">
      <t>ショウサイ</t>
    </rPh>
    <rPh sb="22" eb="25">
      <t>トウキョウカイ</t>
    </rPh>
    <rPh sb="32" eb="34">
      <t>コウカイ</t>
    </rPh>
    <phoneticPr fontId="18"/>
  </si>
  <si>
    <t>当略歴書に記載の個人情報は、当協会の個人情報保護方針に基づき安全に管理し保護の徹底に努めます。</t>
    <rPh sb="0" eb="1">
      <t>トウ</t>
    </rPh>
    <rPh sb="1" eb="3">
      <t>リャクレキ</t>
    </rPh>
    <rPh sb="3" eb="4">
      <t>ショ</t>
    </rPh>
    <rPh sb="5" eb="7">
      <t>キサイ</t>
    </rPh>
    <rPh sb="8" eb="10">
      <t>コジン</t>
    </rPh>
    <rPh sb="10" eb="12">
      <t>ジョウホウ</t>
    </rPh>
    <rPh sb="14" eb="17">
      <t>トウキョウカイ</t>
    </rPh>
    <rPh sb="18" eb="20">
      <t>コジン</t>
    </rPh>
    <rPh sb="20" eb="22">
      <t>ジョウホウ</t>
    </rPh>
    <rPh sb="22" eb="24">
      <t>ホゴ</t>
    </rPh>
    <rPh sb="24" eb="26">
      <t>ホウシン</t>
    </rPh>
    <rPh sb="27" eb="28">
      <t>モト</t>
    </rPh>
    <rPh sb="30" eb="32">
      <t>アンゼン</t>
    </rPh>
    <rPh sb="33" eb="35">
      <t>カンリ</t>
    </rPh>
    <rPh sb="36" eb="38">
      <t>ホゴ</t>
    </rPh>
    <rPh sb="39" eb="41">
      <t>テッテイ</t>
    </rPh>
    <rPh sb="42" eb="43">
      <t>ツト</t>
    </rPh>
    <phoneticPr fontId="18"/>
  </si>
  <si>
    <t>AOTS使用欄</t>
    <rPh sb="4" eb="6">
      <t>シヨウ</t>
    </rPh>
    <rPh sb="6" eb="7">
      <t>ラン</t>
    </rPh>
    <phoneticPr fontId="18"/>
  </si>
  <si>
    <t>起算年</t>
    <rPh sb="0" eb="2">
      <t>キサン</t>
    </rPh>
    <rPh sb="2" eb="3">
      <t>ネン</t>
    </rPh>
    <phoneticPr fontId="5"/>
  </si>
  <si>
    <t>勤務年数</t>
    <rPh sb="0" eb="2">
      <t>キンム</t>
    </rPh>
    <rPh sb="2" eb="4">
      <t>ネンスウ</t>
    </rPh>
    <phoneticPr fontId="18"/>
  </si>
  <si>
    <t>旅費等級</t>
  </si>
  <si>
    <t>日　　当</t>
    <rPh sb="0" eb="1">
      <t>ヒ</t>
    </rPh>
    <rPh sb="3" eb="4">
      <t>トウ</t>
    </rPh>
    <phoneticPr fontId="18"/>
  </si>
  <si>
    <t>円/日</t>
    <rPh sb="0" eb="1">
      <t>エン</t>
    </rPh>
    <rPh sb="2" eb="3">
      <t>ニチ</t>
    </rPh>
    <phoneticPr fontId="18"/>
  </si>
  <si>
    <t>級</t>
    <rPh sb="0" eb="1">
      <t>キュウ</t>
    </rPh>
    <phoneticPr fontId="18"/>
  </si>
  <si>
    <t>宿 泊 料</t>
    <phoneticPr fontId="18"/>
  </si>
  <si>
    <t>円/泊</t>
    <rPh sb="0" eb="1">
      <t>エン</t>
    </rPh>
    <rPh sb="2" eb="3">
      <t>ハク</t>
    </rPh>
    <phoneticPr fontId="18"/>
  </si>
  <si>
    <t>費　　　　目</t>
  </si>
  <si>
    <t>（別紙3）</t>
  </si>
  <si>
    <t>講座日程案</t>
    <rPh sb="0" eb="2">
      <t>コウザ</t>
    </rPh>
    <rPh sb="2" eb="4">
      <t>ニッテイ</t>
    </rPh>
    <rPh sb="4" eb="5">
      <t>アン</t>
    </rPh>
    <phoneticPr fontId="24"/>
  </si>
  <si>
    <t>時期</t>
    <rPh sb="0" eb="2">
      <t>ジキ</t>
    </rPh>
    <phoneticPr fontId="18"/>
  </si>
  <si>
    <t>頻度</t>
    <rPh sb="0" eb="2">
      <t>ヒンド</t>
    </rPh>
    <phoneticPr fontId="5"/>
  </si>
  <si>
    <t>内容</t>
    <rPh sb="0" eb="2">
      <t>ナイヨウ</t>
    </rPh>
    <phoneticPr fontId="5"/>
  </si>
  <si>
    <t>時間</t>
    <rPh sb="0" eb="2">
      <t>ジカン</t>
    </rPh>
    <phoneticPr fontId="5"/>
  </si>
  <si>
    <t>インターンシップ日程案</t>
    <rPh sb="8" eb="10">
      <t>ニッテイ</t>
    </rPh>
    <rPh sb="10" eb="11">
      <t>アン</t>
    </rPh>
    <phoneticPr fontId="24"/>
  </si>
  <si>
    <t>期間</t>
    <rPh sb="0" eb="2">
      <t>キカン</t>
    </rPh>
    <phoneticPr fontId="5"/>
  </si>
  <si>
    <t>場所</t>
    <rPh sb="0" eb="2">
      <t>バショ</t>
    </rPh>
    <phoneticPr fontId="5"/>
  </si>
  <si>
    <t>（別紙4）</t>
    <rPh sb="1" eb="3">
      <t>ベッシ</t>
    </rPh>
    <phoneticPr fontId="5"/>
  </si>
  <si>
    <t>個人情報の取り扱いについて</t>
  </si>
  <si>
    <t>1.個人情報の管理者及び連絡先</t>
  </si>
  <si>
    <t>2.利用目的</t>
  </si>
  <si>
    <t>上記「個人情報の取り扱いについて」に同意いただけますか？</t>
  </si>
  <si>
    <t>同意する</t>
    <rPh sb="0" eb="2">
      <t>ドウイ</t>
    </rPh>
    <phoneticPr fontId="5"/>
  </si>
  <si>
    <t>同意しない</t>
    <rPh sb="0" eb="2">
      <t>ドウイ</t>
    </rPh>
    <phoneticPr fontId="5"/>
  </si>
  <si>
    <t xml:space="preserve">※ </t>
    <phoneticPr fontId="5"/>
  </si>
  <si>
    <t>AOTSの個人情報保護方針について：</t>
    <phoneticPr fontId="5"/>
  </si>
  <si>
    <t xml:space="preserve">寄附講座　日程案   </t>
    <rPh sb="0" eb="2">
      <t>キフ</t>
    </rPh>
    <rPh sb="2" eb="4">
      <t>コウザ</t>
    </rPh>
    <rPh sb="5" eb="7">
      <t>ニッテイ</t>
    </rPh>
    <rPh sb="7" eb="8">
      <t>アン</t>
    </rPh>
    <phoneticPr fontId="24"/>
  </si>
  <si>
    <t>月</t>
    <rPh sb="0" eb="1">
      <t>ガツ</t>
    </rPh>
    <phoneticPr fontId="5"/>
  </si>
  <si>
    <t>日</t>
    <rPh sb="0" eb="1">
      <t>ニチ</t>
    </rPh>
    <phoneticPr fontId="5"/>
  </si>
  <si>
    <t>日本又はその他の国：</t>
    <rPh sb="0" eb="2">
      <t>ニホン</t>
    </rPh>
    <rPh sb="2" eb="3">
      <t>マタ</t>
    </rPh>
    <rPh sb="6" eb="7">
      <t>タ</t>
    </rPh>
    <rPh sb="8" eb="9">
      <t>クニ</t>
    </rPh>
    <phoneticPr fontId="5"/>
  </si>
  <si>
    <t>（申請時に講師が確定していない場合には、確定次第追ってご提出下さい。）</t>
    <rPh sb="1" eb="4">
      <t>シンセイジ</t>
    </rPh>
    <rPh sb="5" eb="7">
      <t>コウシ</t>
    </rPh>
    <rPh sb="8" eb="10">
      <t>カクテイ</t>
    </rPh>
    <rPh sb="15" eb="17">
      <t>バアイ</t>
    </rPh>
    <rPh sb="20" eb="24">
      <t>カクテイシダイ</t>
    </rPh>
    <rPh sb="24" eb="25">
      <t>オ</t>
    </rPh>
    <rPh sb="28" eb="30">
      <t>テイシュツ</t>
    </rPh>
    <rPh sb="30" eb="31">
      <t>クダ</t>
    </rPh>
    <phoneticPr fontId="5"/>
  </si>
  <si>
    <t>　　　講師略歴（別紙１の別添Ⅰ）</t>
    <rPh sb="5" eb="7">
      <t>リャクレキ</t>
    </rPh>
    <rPh sb="8" eb="10">
      <t>ベッシ</t>
    </rPh>
    <rPh sb="12" eb="14">
      <t>ベッテン</t>
    </rPh>
    <phoneticPr fontId="5"/>
  </si>
  <si>
    <t>【講座概要】</t>
    <rPh sb="1" eb="3">
      <t>コウザ</t>
    </rPh>
    <rPh sb="3" eb="5">
      <t>ガイヨウ</t>
    </rPh>
    <phoneticPr fontId="5"/>
  </si>
  <si>
    <t>【インターンシップ概要】</t>
    <rPh sb="9" eb="11">
      <t>ガイヨウ</t>
    </rPh>
    <phoneticPr fontId="5"/>
  </si>
  <si>
    <t>（別紙1の別添I）</t>
    <rPh sb="1" eb="3">
      <t>ベッシ</t>
    </rPh>
    <rPh sb="5" eb="7">
      <t>ベッテン</t>
    </rPh>
    <phoneticPr fontId="5"/>
  </si>
  <si>
    <t>⑥</t>
    <phoneticPr fontId="5"/>
  </si>
  <si>
    <t>⑦</t>
    <phoneticPr fontId="5"/>
  </si>
  <si>
    <t>寄附講座実施計画の全体概要</t>
    <rPh sb="4" eb="6">
      <t>ジッシ</t>
    </rPh>
    <rPh sb="6" eb="8">
      <t>ケイカク</t>
    </rPh>
    <rPh sb="9" eb="11">
      <t>ゼンタイ</t>
    </rPh>
    <rPh sb="11" eb="13">
      <t>ガイヨウ</t>
    </rPh>
    <phoneticPr fontId="5"/>
  </si>
  <si>
    <t>（*インターンシップを実施する場合のみ、ご記入ください）</t>
    <rPh sb="11" eb="13">
      <t>ジッシ</t>
    </rPh>
    <rPh sb="15" eb="17">
      <t>バアイ</t>
    </rPh>
    <rPh sb="21" eb="23">
      <t>キニュウ</t>
    </rPh>
    <phoneticPr fontId="5"/>
  </si>
  <si>
    <t>申請法人所在国の規制の対象に該当する場合には、必要な手続きや措置を講じて下さい。</t>
    <rPh sb="0" eb="2">
      <t>シンセイ</t>
    </rPh>
    <rPh sb="2" eb="4">
      <t>ホウジン</t>
    </rPh>
    <rPh sb="4" eb="6">
      <t>ショザイ</t>
    </rPh>
    <rPh sb="6" eb="7">
      <t>コク</t>
    </rPh>
    <rPh sb="8" eb="10">
      <t>キセイ</t>
    </rPh>
    <rPh sb="11" eb="13">
      <t>タイショウ</t>
    </rPh>
    <rPh sb="14" eb="16">
      <t>ガイトウ</t>
    </rPh>
    <rPh sb="18" eb="20">
      <t>バアイ</t>
    </rPh>
    <rPh sb="23" eb="25">
      <t>ヒツヨウ</t>
    </rPh>
    <rPh sb="26" eb="28">
      <t>テツヅ</t>
    </rPh>
    <rPh sb="30" eb="32">
      <t>ソチ</t>
    </rPh>
    <rPh sb="33" eb="34">
      <t>コウ</t>
    </rPh>
    <rPh sb="36" eb="37">
      <t>クダ</t>
    </rPh>
    <phoneticPr fontId="5"/>
  </si>
  <si>
    <t>社内にコンプライアンスプログラム（C/P）が整備されている場合は、技術が役務許可の非該当であることを担当部に確認して下さい。
該当、非該当が不明な場合は、下記にお問合せ下さい。</t>
    <phoneticPr fontId="5"/>
  </si>
  <si>
    <t>軍事転用可能な技術や貨物が世界の平和や安全を脅かすテロ組織や国家の手に渡らないよう安全保障上の措置を講じて頂く必要があります。
受講生及びインターン生に提供する技術（技術指導や技術データの提供）や講座実施のために講座開設大学等に提供する貨物（装置、機器等の資機材）が日本政府が規制する技術や貨物に該当しないかどうか、事前にご確認下さい。</t>
    <phoneticPr fontId="5"/>
  </si>
  <si>
    <t>講座及びインターンシップを行う際に使用する設備や技術が｢外国為替及び外国貿易法｣第２５条（役務取引等）の規定により、経済産業大臣の許可が必要な場合があります。その場合は事前に許可を取得して下さい。
許可が必要となる技術は、「外国為替令」第１７条に規定され、同別表に列記されているもので、ほぼ、「輸出貿易管理令」に規定されている輸出に当たって経済産業大臣の許可を要する貨物の設計、製造、使用に係る技術が対象になりますが、一部、輸出許可が必要でない貨物の設計、製造、使用に係る技術についても、その提供には許可を要する場合がありますので、ご注意下さい。許可取得の適用対象となる仕様（スペック）の範囲については、「輸出貿易管理令別表第1及び外国為替令別表の規定に基づき貨物又は技術を定める省令」に規定されています。</t>
    <rPh sb="2" eb="3">
      <t>オヨ</t>
    </rPh>
    <rPh sb="94" eb="95">
      <t>クダ</t>
    </rPh>
    <rPh sb="99" eb="101">
      <t>キョカ</t>
    </rPh>
    <rPh sb="102" eb="104">
      <t>ヒツヨウ</t>
    </rPh>
    <rPh sb="123" eb="125">
      <t>キテイ</t>
    </rPh>
    <rPh sb="128" eb="129">
      <t>ドウ</t>
    </rPh>
    <rPh sb="129" eb="131">
      <t>ベッピョウ</t>
    </rPh>
    <rPh sb="156" eb="158">
      <t>キテイ</t>
    </rPh>
    <rPh sb="163" eb="165">
      <t>ユシュツ</t>
    </rPh>
    <rPh sb="166" eb="167">
      <t>ア</t>
    </rPh>
    <rPh sb="195" eb="196">
      <t>カカワ</t>
    </rPh>
    <rPh sb="209" eb="211">
      <t>イチブ</t>
    </rPh>
    <rPh sb="234" eb="235">
      <t>カカワ</t>
    </rPh>
    <rPh sb="269" eb="270">
      <t>クダ</t>
    </rPh>
    <rPh sb="273" eb="275">
      <t>キョカ</t>
    </rPh>
    <rPh sb="275" eb="277">
      <t>シュトク</t>
    </rPh>
    <rPh sb="278" eb="280">
      <t>テキヨウ</t>
    </rPh>
    <rPh sb="280" eb="282">
      <t>タイショウ</t>
    </rPh>
    <rPh sb="285" eb="287">
      <t>シヨウ</t>
    </rPh>
    <rPh sb="294" eb="296">
      <t>ハンイ</t>
    </rPh>
    <rPh sb="344" eb="346">
      <t>キテイ</t>
    </rPh>
    <phoneticPr fontId="5"/>
  </si>
  <si>
    <t>また、「貿易関係貿易外取引等に関する省令」第９条において、経済産業大臣の許可を必要としない技術提供が規定されています。この規定に当たる場合は、「外国為替令」に規定された技術に該当するものであっても、許可を取得する必要はありませんので、併せてご確認下さい。</t>
    <phoneticPr fontId="5"/>
  </si>
  <si>
    <t xml:space="preserve">安全保障貿易管理上の留意事項について： </t>
    <rPh sb="0" eb="2">
      <t>アンゼン</t>
    </rPh>
    <rPh sb="2" eb="4">
      <t>ホショウ</t>
    </rPh>
    <rPh sb="4" eb="6">
      <t>ボウエキ</t>
    </rPh>
    <rPh sb="6" eb="8">
      <t>カンリ</t>
    </rPh>
    <rPh sb="8" eb="9">
      <t>ジョウ</t>
    </rPh>
    <rPh sb="10" eb="12">
      <t>リュウイ</t>
    </rPh>
    <rPh sb="12" eb="14">
      <t>ジコウ</t>
    </rPh>
    <phoneticPr fontId="5"/>
  </si>
  <si>
    <t>別紙「安全保障貿易管理上の留意事項」もご参照下さい。</t>
    <phoneticPr fontId="5"/>
  </si>
  <si>
    <t>なお、申請法人が海外の日系企業である場合においても、日本の安全保障貿易管理に係る規制の対象になる場合があります。
寄附講座における指導の対象となる技術や指導のために使用する設備・機器・物品が、日本法人から提供を受けているものであった場合、それらが日本政府の規制対象に該当するものであれば、その提供を受けた際に既に日本の経済産業大臣の許可を取得済みと考えられますが、寄附講座として日本以外の大学等の学生に対する技術指導等が、その許可の条件や誓約内容と合致しない恐れもありますので、その当時の許可条件や誓約書をご用意の上、下記へお問い合わせ下さい。</t>
    <rPh sb="3" eb="5">
      <t>シンセイ</t>
    </rPh>
    <rPh sb="5" eb="7">
      <t>ホウジン</t>
    </rPh>
    <rPh sb="8" eb="10">
      <t>カイガイ</t>
    </rPh>
    <rPh sb="11" eb="13">
      <t>ニッケイ</t>
    </rPh>
    <rPh sb="13" eb="15">
      <t>キギョウ</t>
    </rPh>
    <rPh sb="18" eb="20">
      <t>バアイ</t>
    </rPh>
    <rPh sb="26" eb="28">
      <t>ニホン</t>
    </rPh>
    <rPh sb="29" eb="31">
      <t>アンゼン</t>
    </rPh>
    <rPh sb="31" eb="33">
      <t>ホショウ</t>
    </rPh>
    <rPh sb="33" eb="35">
      <t>ボウエキ</t>
    </rPh>
    <rPh sb="35" eb="37">
      <t>カンリ</t>
    </rPh>
    <rPh sb="38" eb="39">
      <t>カカワ</t>
    </rPh>
    <rPh sb="40" eb="42">
      <t>キセイ</t>
    </rPh>
    <rPh sb="43" eb="45">
      <t>タイショウ</t>
    </rPh>
    <rPh sb="48" eb="50">
      <t>バアイ</t>
    </rPh>
    <rPh sb="116" eb="118">
      <t>バアイ</t>
    </rPh>
    <phoneticPr fontId="5"/>
  </si>
  <si>
    <t>申請法人が海外の日系企業である場合、その所在国においても、国外の個人（学生等）や機関（大学等）に対して技術や貨物（機器・物品）を提供する事について、何らかの規制がある場合も考えられます。所在国の規制の対象に該当するか否かについても、事前にご確認下さい。</t>
    <rPh sb="20" eb="22">
      <t>ショザイ</t>
    </rPh>
    <rPh sb="22" eb="23">
      <t>コク</t>
    </rPh>
    <rPh sb="29" eb="31">
      <t>コクガイ</t>
    </rPh>
    <rPh sb="40" eb="42">
      <t>キカン</t>
    </rPh>
    <rPh sb="43" eb="45">
      <t>ダイガク</t>
    </rPh>
    <rPh sb="45" eb="46">
      <t>トウ</t>
    </rPh>
    <rPh sb="48" eb="49">
      <t>タイ</t>
    </rPh>
    <rPh sb="51" eb="53">
      <t>ギジュツ</t>
    </rPh>
    <rPh sb="54" eb="56">
      <t>カモツ</t>
    </rPh>
    <rPh sb="60" eb="62">
      <t>ブッピン</t>
    </rPh>
    <rPh sb="64" eb="66">
      <t>テイキョウ</t>
    </rPh>
    <rPh sb="68" eb="69">
      <t>コト</t>
    </rPh>
    <rPh sb="74" eb="75">
      <t>ナン</t>
    </rPh>
    <rPh sb="78" eb="80">
      <t>キセイ</t>
    </rPh>
    <rPh sb="83" eb="85">
      <t>バアイ</t>
    </rPh>
    <rPh sb="86" eb="87">
      <t>カンガ</t>
    </rPh>
    <rPh sb="93" eb="95">
      <t>ショザイ</t>
    </rPh>
    <rPh sb="95" eb="96">
      <t>コク</t>
    </rPh>
    <rPh sb="97" eb="99">
      <t>キセイ</t>
    </rPh>
    <rPh sb="100" eb="102">
      <t>タイショウ</t>
    </rPh>
    <rPh sb="103" eb="105">
      <t>ガイトウ</t>
    </rPh>
    <rPh sb="108" eb="109">
      <t>イナ</t>
    </rPh>
    <rPh sb="116" eb="118">
      <t>ジゼン</t>
    </rPh>
    <rPh sb="120" eb="122">
      <t>カクニン</t>
    </rPh>
    <rPh sb="122" eb="123">
      <t>クダ</t>
    </rPh>
    <phoneticPr fontId="5"/>
  </si>
  <si>
    <t>寄附講座実施における役割・外注する業務の概要：</t>
    <rPh sb="0" eb="2">
      <t>キフ</t>
    </rPh>
    <rPh sb="2" eb="4">
      <t>コウザ</t>
    </rPh>
    <rPh sb="4" eb="6">
      <t>ジッシ</t>
    </rPh>
    <rPh sb="13" eb="15">
      <t>ガイチュウ</t>
    </rPh>
    <rPh sb="17" eb="19">
      <t>ギョウム</t>
    </rPh>
    <rPh sb="20" eb="22">
      <t>ガイヨウ</t>
    </rPh>
    <phoneticPr fontId="5"/>
  </si>
  <si>
    <t>予 定 契 約 期 間：</t>
    <rPh sb="0" eb="1">
      <t>ヨ</t>
    </rPh>
    <rPh sb="2" eb="3">
      <t>サダム</t>
    </rPh>
    <rPh sb="4" eb="5">
      <t>チギリ</t>
    </rPh>
    <rPh sb="6" eb="7">
      <t>ヤク</t>
    </rPh>
    <rPh sb="8" eb="9">
      <t>キ</t>
    </rPh>
    <rPh sb="10" eb="11">
      <t>アイダ</t>
    </rPh>
    <phoneticPr fontId="5"/>
  </si>
  <si>
    <t>【寄附講座実施申請】</t>
    <rPh sb="5" eb="7">
      <t>ジッシ</t>
    </rPh>
    <rPh sb="7" eb="9">
      <t>シンセイ</t>
    </rPh>
    <phoneticPr fontId="5"/>
  </si>
  <si>
    <t>寄附講座計画全体の実施日程案をご記入ください。
行が不足する場合は必要に応じて行を追加して下さい。
複数のユニットに分かれる場合は、夫々に日程表を分けて記載して下さい。</t>
    <rPh sb="4" eb="6">
      <t>ケイカク</t>
    </rPh>
    <rPh sb="6" eb="8">
      <t>ゼンタイ</t>
    </rPh>
    <rPh sb="9" eb="11">
      <t>ジッシ</t>
    </rPh>
    <rPh sb="11" eb="13">
      <t>ニッテイ</t>
    </rPh>
    <rPh sb="13" eb="14">
      <t>アン</t>
    </rPh>
    <rPh sb="16" eb="18">
      <t>キニュウ</t>
    </rPh>
    <rPh sb="24" eb="25">
      <t>ギョウ</t>
    </rPh>
    <rPh sb="26" eb="28">
      <t>フソク</t>
    </rPh>
    <rPh sb="30" eb="32">
      <t>バアイ</t>
    </rPh>
    <rPh sb="33" eb="35">
      <t>ヒツヨウ</t>
    </rPh>
    <rPh sb="36" eb="37">
      <t>オウ</t>
    </rPh>
    <rPh sb="39" eb="40">
      <t>ギョウ</t>
    </rPh>
    <rPh sb="41" eb="43">
      <t>ツイカ</t>
    </rPh>
    <rPh sb="45" eb="46">
      <t>クダ</t>
    </rPh>
    <rPh sb="50" eb="52">
      <t>フクスウ</t>
    </rPh>
    <rPh sb="58" eb="59">
      <t>ワ</t>
    </rPh>
    <rPh sb="62" eb="64">
      <t>バアイ</t>
    </rPh>
    <rPh sb="66" eb="68">
      <t>ソレゾレ</t>
    </rPh>
    <rPh sb="69" eb="72">
      <t>ニッテイヒョウ</t>
    </rPh>
    <rPh sb="73" eb="74">
      <t>ワ</t>
    </rPh>
    <rPh sb="76" eb="78">
      <t>キサイ</t>
    </rPh>
    <rPh sb="80" eb="81">
      <t>クダ</t>
    </rPh>
    <phoneticPr fontId="10"/>
  </si>
  <si>
    <t>《AOTS提出用》</t>
    <phoneticPr fontId="18"/>
  </si>
  <si>
    <t>Lecturer's CV</t>
    <phoneticPr fontId="18"/>
  </si>
  <si>
    <t>日</t>
    <phoneticPr fontId="18"/>
  </si>
  <si>
    <t>Full Name</t>
    <phoneticPr fontId="5"/>
  </si>
  <si>
    <t>Pls. describe as in your passport</t>
  </si>
  <si>
    <t>（読みカナ）</t>
    <rPh sb="1" eb="2">
      <t>ヨ</t>
    </rPh>
    <phoneticPr fontId="5"/>
  </si>
  <si>
    <t>（Sex)：</t>
    <phoneticPr fontId="18"/>
  </si>
  <si>
    <t>Date of Birth</t>
    <phoneticPr fontId="18"/>
  </si>
  <si>
    <t>(yyyy/mm/dd)</t>
    <phoneticPr fontId="5"/>
  </si>
  <si>
    <t>Age</t>
    <phoneticPr fontId="18"/>
  </si>
  <si>
    <t>Nationality</t>
    <phoneticPr fontId="18"/>
  </si>
  <si>
    <t>Male</t>
    <phoneticPr fontId="18"/>
  </si>
  <si>
    <t>Current Position</t>
    <phoneticPr fontId="18"/>
  </si>
  <si>
    <t>Female</t>
    <phoneticPr fontId="18"/>
  </si>
  <si>
    <t>Address</t>
    <phoneticPr fontId="18"/>
  </si>
  <si>
    <t>Final Education</t>
    <phoneticPr fontId="18"/>
  </si>
  <si>
    <t>Graduate</t>
    <phoneticPr fontId="5"/>
  </si>
  <si>
    <t>(month)</t>
    <phoneticPr fontId="18"/>
  </si>
  <si>
    <t>(year)</t>
    <phoneticPr fontId="18"/>
  </si>
  <si>
    <t>Major / Department</t>
  </si>
  <si>
    <t>Local</t>
    <phoneticPr fontId="18"/>
  </si>
  <si>
    <t>Graduate School (Doctor)</t>
    <phoneticPr fontId="18"/>
  </si>
  <si>
    <t>Language to be used in your lecture</t>
    <phoneticPr fontId="18"/>
  </si>
  <si>
    <t>Interpreter</t>
  </si>
  <si>
    <t>（</t>
    <phoneticPr fontId="18"/>
  </si>
  <si>
    <t>）</t>
    <phoneticPr fontId="18"/>
  </si>
  <si>
    <t>Overseas</t>
    <phoneticPr fontId="18"/>
  </si>
  <si>
    <t>Graduate School (Master)</t>
    <phoneticPr fontId="18"/>
  </si>
  <si>
    <t>University</t>
    <phoneticPr fontId="18"/>
  </si>
  <si>
    <t>WORK EXPERIENCE:</t>
    <phoneticPr fontId="18"/>
  </si>
  <si>
    <t>Collage</t>
    <phoneticPr fontId="18"/>
  </si>
  <si>
    <t>starting from 
(Month/Year)</t>
    <phoneticPr fontId="5"/>
  </si>
  <si>
    <t>details of your work 
(outline of your job, position, organization)</t>
    <phoneticPr fontId="5"/>
  </si>
  <si>
    <t>Technical school</t>
    <phoneticPr fontId="5"/>
  </si>
  <si>
    <t>High School</t>
    <phoneticPr fontId="18"/>
  </si>
  <si>
    <t>required</t>
    <phoneticPr fontId="18"/>
  </si>
  <si>
    <t>Japanese</t>
    <phoneticPr fontId="18"/>
  </si>
  <si>
    <t>no need</t>
    <phoneticPr fontId="5"/>
  </si>
  <si>
    <t>English</t>
    <phoneticPr fontId="5"/>
  </si>
  <si>
    <t>French</t>
    <phoneticPr fontId="18"/>
  </si>
  <si>
    <t>Thai</t>
    <phoneticPr fontId="18"/>
  </si>
  <si>
    <t>TEACHING EXPERIENCE:</t>
    <phoneticPr fontId="18"/>
  </si>
  <si>
    <t>Indonesian</t>
    <phoneticPr fontId="18"/>
  </si>
  <si>
    <t>1) in home country</t>
    <phoneticPr fontId="18"/>
  </si>
  <si>
    <t>Vietnamese</t>
    <phoneticPr fontId="18"/>
  </si>
  <si>
    <t>starting from 
(Month/Year)</t>
    <phoneticPr fontId="5"/>
  </si>
  <si>
    <t>content 
(title of lecture, occasion, organizer/institution, country)</t>
    <phoneticPr fontId="5"/>
  </si>
  <si>
    <t>Khmer</t>
    <phoneticPr fontId="18"/>
  </si>
  <si>
    <t>Mongolian</t>
    <phoneticPr fontId="18"/>
  </si>
  <si>
    <t>2) out of your country</t>
    <phoneticPr fontId="18"/>
  </si>
  <si>
    <t>starting from 
(Month/Year)</t>
    <phoneticPr fontId="5"/>
  </si>
  <si>
    <t>REMARKS:</t>
    <phoneticPr fontId="18"/>
  </si>
  <si>
    <t>AOTS Personal Information Handling Policy：　Announced to public at https://www.aots.jp/en/privacy-policy/</t>
    <phoneticPr fontId="18"/>
  </si>
  <si>
    <t>This Lecture's CV will be used in the regulated procedures for AOTS Industry-Academia collaborative programs.</t>
    <phoneticPr fontId="18"/>
  </si>
  <si>
    <t>Personal information described in this CV shall be properly managed and protected based on AOTS Privacy Policy.</t>
  </si>
  <si>
    <t>宿 泊 料</t>
    <phoneticPr fontId="18"/>
  </si>
  <si>
    <t>また、講師が外国人の場合は、英語版フォームをご利用ください。（Lecturer's CV/ Personal Info Handling Policy)</t>
    <rPh sb="3" eb="5">
      <t>コウシ</t>
    </rPh>
    <rPh sb="6" eb="8">
      <t>ガイコク</t>
    </rPh>
    <rPh sb="8" eb="9">
      <t>ジン</t>
    </rPh>
    <rPh sb="10" eb="12">
      <t>バアイ</t>
    </rPh>
    <rPh sb="14" eb="16">
      <t>エイゴ</t>
    </rPh>
    <rPh sb="16" eb="17">
      <t>バン</t>
    </rPh>
    <rPh sb="23" eb="25">
      <t>リヨウ</t>
    </rPh>
    <phoneticPr fontId="5"/>
  </si>
  <si>
    <t>日本資本50％超である。（☑してください。）</t>
    <phoneticPr fontId="5"/>
  </si>
  <si>
    <t>単位認定：</t>
    <rPh sb="0" eb="3">
      <t>タンイニンテイ</t>
    </rPh>
    <phoneticPr fontId="5"/>
  </si>
  <si>
    <t>　(3) 教材費</t>
    <rPh sb="5" eb="8">
      <t>キョウザイヒ</t>
    </rPh>
    <phoneticPr fontId="2"/>
  </si>
  <si>
    <t>　(5) 通訳費</t>
    <rPh sb="5" eb="8">
      <t>ツウヤクヒ</t>
    </rPh>
    <phoneticPr fontId="5"/>
  </si>
  <si>
    <t>　(6) 施設等借上費</t>
    <rPh sb="5" eb="7">
      <t>シセツ</t>
    </rPh>
    <rPh sb="7" eb="8">
      <t>ナド</t>
    </rPh>
    <rPh sb="8" eb="9">
      <t>シャク</t>
    </rPh>
    <rPh sb="9" eb="10">
      <t>ジョウ</t>
    </rPh>
    <rPh sb="10" eb="11">
      <t>ヒ</t>
    </rPh>
    <phoneticPr fontId="5"/>
  </si>
  <si>
    <t>　(7) 資機材費</t>
    <rPh sb="5" eb="9">
      <t>シキザイヒ</t>
    </rPh>
    <phoneticPr fontId="5"/>
  </si>
  <si>
    <t>資本構成</t>
    <rPh sb="0" eb="1">
      <t>シホン</t>
    </rPh>
    <rPh sb="1" eb="3">
      <t>コウセイ</t>
    </rPh>
    <phoneticPr fontId="5"/>
  </si>
  <si>
    <t>在籍者数</t>
    <rPh sb="0" eb="3">
      <t>ザイセキシャ</t>
    </rPh>
    <rPh sb="3" eb="4">
      <t>スウ</t>
    </rPh>
    <phoneticPr fontId="5"/>
  </si>
  <si>
    <t>7.</t>
    <phoneticPr fontId="5"/>
  </si>
  <si>
    <t>8.</t>
    <phoneticPr fontId="5"/>
  </si>
  <si>
    <t>9.</t>
    <phoneticPr fontId="5"/>
  </si>
  <si>
    <t>10.</t>
    <phoneticPr fontId="5"/>
  </si>
  <si>
    <t>申請法人</t>
    <rPh sb="0" eb="4">
      <t>シンセイホウジン</t>
    </rPh>
    <phoneticPr fontId="5"/>
  </si>
  <si>
    <t>住所：</t>
    <rPh sb="0" eb="2">
      <t>ジュウショ</t>
    </rPh>
    <phoneticPr fontId="5"/>
  </si>
  <si>
    <t>企業名：</t>
    <rPh sb="0" eb="2">
      <t>キギョウ</t>
    </rPh>
    <rPh sb="2" eb="3">
      <t>メイ</t>
    </rPh>
    <phoneticPr fontId="5"/>
  </si>
  <si>
    <t>申請法人との関係：</t>
    <phoneticPr fontId="5"/>
  </si>
  <si>
    <t>15.</t>
    <phoneticPr fontId="5"/>
  </si>
  <si>
    <t>18.</t>
    <phoneticPr fontId="5"/>
  </si>
  <si>
    <t>21.</t>
    <phoneticPr fontId="5"/>
  </si>
  <si>
    <t>24.</t>
    <phoneticPr fontId="5"/>
  </si>
  <si>
    <t>講座開設大学等：</t>
    <rPh sb="6" eb="7">
      <t>トウ</t>
    </rPh>
    <phoneticPr fontId="5"/>
  </si>
  <si>
    <t>概要</t>
    <rPh sb="0" eb="2">
      <t>ガイヨウ</t>
    </rPh>
    <phoneticPr fontId="5"/>
  </si>
  <si>
    <t>所在地</t>
    <rPh sb="0" eb="3">
      <t>ショザイチ</t>
    </rPh>
    <phoneticPr fontId="5"/>
  </si>
  <si>
    <t>設立年</t>
    <rPh sb="0" eb="3">
      <t>セツリツネン</t>
    </rPh>
    <phoneticPr fontId="5"/>
  </si>
  <si>
    <t>在学生総数</t>
    <rPh sb="0" eb="1">
      <t>ザイ</t>
    </rPh>
    <rPh sb="1" eb="3">
      <t>ガクセイ</t>
    </rPh>
    <rPh sb="3" eb="5">
      <t>ソウスウ</t>
    </rPh>
    <phoneticPr fontId="5"/>
  </si>
  <si>
    <t>名称</t>
    <rPh sb="0" eb="2">
      <t>メイショウ</t>
    </rPh>
    <phoneticPr fontId="5"/>
  </si>
  <si>
    <t>（日本語）</t>
    <rPh sb="1" eb="4">
      <t>ニホンゴ</t>
    </rPh>
    <phoneticPr fontId="5"/>
  </si>
  <si>
    <t>（英語）</t>
    <rPh sb="1" eb="3">
      <t>エイゴ</t>
    </rPh>
    <phoneticPr fontId="5"/>
  </si>
  <si>
    <t>URL</t>
    <phoneticPr fontId="5"/>
  </si>
  <si>
    <t>構成学部</t>
    <rPh sb="0" eb="4">
      <t>コウセイガクブ</t>
    </rPh>
    <phoneticPr fontId="5"/>
  </si>
  <si>
    <t>教育課程</t>
    <rPh sb="0" eb="4">
      <t>キョウイクカテイ</t>
    </rPh>
    <phoneticPr fontId="5"/>
  </si>
  <si>
    <t>対象学部・学科：</t>
    <rPh sb="0" eb="2">
      <t>タイショウ</t>
    </rPh>
    <phoneticPr fontId="5"/>
  </si>
  <si>
    <t>学部・学科名（英語）：</t>
    <rPh sb="5" eb="6">
      <t>メイ</t>
    </rPh>
    <rPh sb="7" eb="9">
      <t>エイゴ</t>
    </rPh>
    <phoneticPr fontId="5"/>
  </si>
  <si>
    <t>学部・学科名（日本語）：</t>
    <rPh sb="5" eb="6">
      <t>メイ</t>
    </rPh>
    <rPh sb="7" eb="10">
      <t>ニホンゴ</t>
    </rPh>
    <phoneticPr fontId="5"/>
  </si>
  <si>
    <t>（実施国/都市：</t>
    <rPh sb="1" eb="3">
      <t>ジッシ</t>
    </rPh>
    <rPh sb="3" eb="4">
      <t>コク</t>
    </rPh>
    <rPh sb="5" eb="7">
      <t>トシ</t>
    </rPh>
    <phoneticPr fontId="5"/>
  </si>
  <si>
    <t>（講　座　名：</t>
    <rPh sb="1" eb="2">
      <t>コウ</t>
    </rPh>
    <rPh sb="3" eb="4">
      <t>ザ</t>
    </rPh>
    <rPh sb="5" eb="6">
      <t>メイ</t>
    </rPh>
    <phoneticPr fontId="5"/>
  </si>
  <si>
    <t>申請法人のグループ企業（該当する場合は下記にもご記入下さい。）</t>
    <rPh sb="0" eb="4">
      <t>シンセイホウジン</t>
    </rPh>
    <rPh sb="9" eb="11">
      <t>キギョウ</t>
    </rPh>
    <rPh sb="12" eb="14">
      <t>ガイトウ</t>
    </rPh>
    <rPh sb="16" eb="18">
      <t>バアイ</t>
    </rPh>
    <rPh sb="19" eb="21">
      <t>カキ</t>
    </rPh>
    <rPh sb="24" eb="26">
      <t>キニュウ</t>
    </rPh>
    <rPh sb="26" eb="27">
      <t>クダ</t>
    </rPh>
    <phoneticPr fontId="5"/>
  </si>
  <si>
    <t>25.</t>
    <phoneticPr fontId="5"/>
  </si>
  <si>
    <t>27.</t>
    <phoneticPr fontId="5"/>
  </si>
  <si>
    <t>28.</t>
    <phoneticPr fontId="5"/>
  </si>
  <si>
    <t>29.</t>
    <phoneticPr fontId="5"/>
  </si>
  <si>
    <t>30.</t>
    <phoneticPr fontId="5"/>
  </si>
  <si>
    <t>31.</t>
    <phoneticPr fontId="5"/>
  </si>
  <si>
    <t>33.</t>
    <phoneticPr fontId="5"/>
  </si>
  <si>
    <t>34.</t>
    <phoneticPr fontId="5"/>
  </si>
  <si>
    <t>遠隔指導導入支援依頼先　（該当する場合のみ記入）</t>
    <rPh sb="0" eb="2">
      <t>エンカク</t>
    </rPh>
    <rPh sb="2" eb="4">
      <t>シドウ</t>
    </rPh>
    <rPh sb="4" eb="6">
      <t>ドウニュウ</t>
    </rPh>
    <rPh sb="6" eb="8">
      <t>シエン</t>
    </rPh>
    <rPh sb="8" eb="11">
      <t>イライサキ</t>
    </rPh>
    <rPh sb="10" eb="11">
      <t>サキ</t>
    </rPh>
    <rPh sb="13" eb="15">
      <t>ガイトウ</t>
    </rPh>
    <rPh sb="17" eb="19">
      <t>バアイ</t>
    </rPh>
    <rPh sb="21" eb="23">
      <t>キニュウ</t>
    </rPh>
    <phoneticPr fontId="5"/>
  </si>
  <si>
    <t>講師名</t>
    <phoneticPr fontId="5"/>
  </si>
  <si>
    <t>対面/ｵﾝﾗｲﾝの区分</t>
    <rPh sb="0" eb="2">
      <t>タイメン</t>
    </rPh>
    <rPh sb="9" eb="11">
      <t>クブン</t>
    </rPh>
    <phoneticPr fontId="5"/>
  </si>
  <si>
    <t>寄附講座開設費</t>
    <rPh sb="0" eb="2">
      <t>キフ</t>
    </rPh>
    <rPh sb="2" eb="4">
      <t>コウザ</t>
    </rPh>
    <rPh sb="4" eb="6">
      <t>カイセツ</t>
    </rPh>
    <rPh sb="6" eb="7">
      <t>ヒ</t>
    </rPh>
    <phoneticPr fontId="10"/>
  </si>
  <si>
    <t>１．講座実施費</t>
    <phoneticPr fontId="10"/>
  </si>
  <si>
    <t>　(1) 主任講師謝金</t>
    <phoneticPr fontId="5"/>
  </si>
  <si>
    <t>　(2) 講師技術料</t>
    <phoneticPr fontId="5"/>
  </si>
  <si>
    <t>　(9) 講座実施諸費</t>
    <phoneticPr fontId="5"/>
  </si>
  <si>
    <t>２．インターンシップ実施費</t>
    <phoneticPr fontId="5"/>
  </si>
  <si>
    <t>　(1) インターン生旅費</t>
    <phoneticPr fontId="3"/>
  </si>
  <si>
    <t>　(5) インターンシップ実施諸費</t>
    <phoneticPr fontId="3"/>
  </si>
  <si>
    <t>講座開設大学等、学部・学科、対象学年選定理由（複数校を対象とする場合は、その理由も明記してください。）</t>
    <rPh sb="0" eb="2">
      <t>コウザ</t>
    </rPh>
    <rPh sb="2" eb="4">
      <t>カイセツ</t>
    </rPh>
    <rPh sb="4" eb="6">
      <t>ダイガク</t>
    </rPh>
    <rPh sb="6" eb="7">
      <t>トウ</t>
    </rPh>
    <rPh sb="8" eb="10">
      <t>ガクブ</t>
    </rPh>
    <rPh sb="11" eb="13">
      <t>ガッカ</t>
    </rPh>
    <rPh sb="14" eb="16">
      <t>タイショウ</t>
    </rPh>
    <rPh sb="16" eb="18">
      <t>ガクネン</t>
    </rPh>
    <rPh sb="18" eb="19">
      <t>センテイ</t>
    </rPh>
    <rPh sb="19" eb="21">
      <t>リユウ</t>
    </rPh>
    <rPh sb="23" eb="26">
      <t>フクスウコウ</t>
    </rPh>
    <rPh sb="27" eb="29">
      <t>タイショウ</t>
    </rPh>
    <rPh sb="32" eb="34">
      <t>バアイ</t>
    </rPh>
    <rPh sb="38" eb="40">
      <t>リユウ</t>
    </rPh>
    <rPh sb="41" eb="43">
      <t>メイキ</t>
    </rPh>
    <phoneticPr fontId="5"/>
  </si>
  <si>
    <t>寄附講座開設の背景/必要性および採用計画：</t>
    <rPh sb="7" eb="9">
      <t>ハイケイ</t>
    </rPh>
    <rPh sb="16" eb="18">
      <t>サイヨウ</t>
    </rPh>
    <rPh sb="18" eb="20">
      <t>ケイカク</t>
    </rPh>
    <phoneticPr fontId="5"/>
  </si>
  <si>
    <t>背景/必要性：</t>
    <rPh sb="0" eb="2">
      <t>ハイケイ</t>
    </rPh>
    <rPh sb="3" eb="6">
      <t>ヒツヨウセイ</t>
    </rPh>
    <phoneticPr fontId="5"/>
  </si>
  <si>
    <t>採用計画：（以下の点を含め、寄附講座開設後の採用計画を具体的に記入してください。）</t>
    <rPh sb="0" eb="4">
      <t>サイヨウケイカク</t>
    </rPh>
    <rPh sb="20" eb="21">
      <t>ゴ</t>
    </rPh>
    <rPh sb="22" eb="26">
      <t>サイヨウケイカク</t>
    </rPh>
    <rPh sb="27" eb="30">
      <t>グタイテキ</t>
    </rPh>
    <phoneticPr fontId="5"/>
  </si>
  <si>
    <t>国内</t>
    <rPh sb="0" eb="2">
      <t>コクナイ</t>
    </rPh>
    <phoneticPr fontId="18"/>
  </si>
  <si>
    <t>４．開設校協力謝金</t>
    <rPh sb="2" eb="4">
      <t>カイセツ</t>
    </rPh>
    <rPh sb="4" eb="5">
      <t>コウ</t>
    </rPh>
    <rPh sb="5" eb="7">
      <t>キョウリョク</t>
    </rPh>
    <rPh sb="7" eb="9">
      <t>シャキン</t>
    </rPh>
    <phoneticPr fontId="5"/>
  </si>
  <si>
    <t xml:space="preserve">寄附講座やインターンシップにおける指導の対象となる技術及び講座実施のために調達する設備・機器・物品等の貨物について、これらに米国由来の技術・ソフトウェアや部品・製品が含まれている場合、米国の輸出管理関連法規に基づく再輸出規制の対象となり、ケースによっては米国政府への事前の許可申請を要することがありますので、ご留意ください。
</t>
    <rPh sb="155" eb="157">
      <t>リュウイ</t>
    </rPh>
    <phoneticPr fontId="5"/>
  </si>
  <si>
    <t>　(4) 講師通訳等旅費</t>
    <rPh sb="5" eb="7">
      <t>コウシ</t>
    </rPh>
    <rPh sb="7" eb="9">
      <t>ツウヤク</t>
    </rPh>
    <rPh sb="9" eb="10">
      <t>トウ</t>
    </rPh>
    <rPh sb="10" eb="12">
      <t>リョヒ</t>
    </rPh>
    <phoneticPr fontId="5"/>
  </si>
  <si>
    <t>５．講座運営管理旅費</t>
    <phoneticPr fontId="5"/>
  </si>
  <si>
    <t>様式１　　 【技術協力活用型・新興国市場開拓事業（研修・専門家派遣・寄附講座開設事業）】</t>
    <phoneticPr fontId="5"/>
  </si>
  <si>
    <t>2025年度</t>
    <rPh sb="4" eb="5">
      <t>ネン</t>
    </rPh>
    <rPh sb="5" eb="6">
      <t>ド</t>
    </rPh>
    <phoneticPr fontId="5"/>
  </si>
  <si>
    <t>【技術協力活用型・新興国市場開拓事業（研修・専門家派遣・寄附講座開設事業）】</t>
    <phoneticPr fontId="5"/>
  </si>
  <si>
    <t>【技術協力活用型・新興国市場開拓事業（研修・専門家派遣・寄附講座開設事業）】</t>
    <rPh sb="32" eb="34">
      <t>カイセツ</t>
    </rPh>
    <phoneticPr fontId="5"/>
  </si>
  <si>
    <t>当協会寄附講座開設事業へのご申請の受け付けに際して取得する申請法人の事務担当者様及び講座指導担当予定講師の方々の個人情報は下記の通り取り扱い致します。</t>
    <rPh sb="7" eb="9">
      <t>カイセツ</t>
    </rPh>
    <rPh sb="9" eb="11">
      <t>ジギョウ</t>
    </rPh>
    <rPh sb="14" eb="16">
      <t>シンセイ</t>
    </rPh>
    <rPh sb="17" eb="18">
      <t>ウ</t>
    </rPh>
    <rPh sb="19" eb="20">
      <t>ツ</t>
    </rPh>
    <rPh sb="29" eb="31">
      <t>シンセイ</t>
    </rPh>
    <rPh sb="31" eb="33">
      <t>ホウジン</t>
    </rPh>
    <rPh sb="34" eb="36">
      <t>ジム</t>
    </rPh>
    <rPh sb="36" eb="39">
      <t>タントウシャ</t>
    </rPh>
    <rPh sb="39" eb="40">
      <t>サマ</t>
    </rPh>
    <rPh sb="40" eb="41">
      <t>オヨ</t>
    </rPh>
    <rPh sb="42" eb="44">
      <t>コウザ</t>
    </rPh>
    <rPh sb="44" eb="46">
      <t>シドウ</t>
    </rPh>
    <rPh sb="46" eb="48">
      <t>タントウ</t>
    </rPh>
    <rPh sb="48" eb="50">
      <t>ヨテイ</t>
    </rPh>
    <rPh sb="50" eb="52">
      <t>コウシ</t>
    </rPh>
    <rPh sb="53" eb="55">
      <t>カタガタ</t>
    </rPh>
    <rPh sb="70" eb="71">
      <t>イタ</t>
    </rPh>
    <phoneticPr fontId="5"/>
  </si>
  <si>
    <t>AOTS寄附講座開設事業書式</t>
    <rPh sb="8" eb="10">
      <t>カイセツ</t>
    </rPh>
    <rPh sb="10" eb="12">
      <t>ジギョウ</t>
    </rPh>
    <rPh sb="12" eb="14">
      <t>ショシキ</t>
    </rPh>
    <phoneticPr fontId="5"/>
  </si>
  <si>
    <t>貴社が企画されている講座及びインターンシップの全体計画について、ご記入ください。
なお、計画が翌年度以降にわたる場合は、それも含めて全体概要についてご記入ください。
（但し、予算の承認は、日本政府の会計年度ごとに当該年度内実施経費予算に対してのみ行われますので、ご留意ください。）</t>
    <rPh sb="0" eb="2">
      <t>キシャ</t>
    </rPh>
    <rPh sb="3" eb="5">
      <t>キカク</t>
    </rPh>
    <rPh sb="10" eb="12">
      <t>コウザ</t>
    </rPh>
    <rPh sb="12" eb="13">
      <t>オヨ</t>
    </rPh>
    <rPh sb="23" eb="25">
      <t>ゼンタイ</t>
    </rPh>
    <rPh sb="25" eb="27">
      <t>ケイカク</t>
    </rPh>
    <rPh sb="33" eb="35">
      <t>キニュウ</t>
    </rPh>
    <rPh sb="44" eb="46">
      <t>ケイカク</t>
    </rPh>
    <rPh sb="47" eb="50">
      <t>ヨクネンド</t>
    </rPh>
    <rPh sb="50" eb="52">
      <t>イコウ</t>
    </rPh>
    <rPh sb="56" eb="58">
      <t>バアイ</t>
    </rPh>
    <rPh sb="63" eb="64">
      <t>フク</t>
    </rPh>
    <rPh sb="66" eb="68">
      <t>ゼンタイ</t>
    </rPh>
    <rPh sb="68" eb="70">
      <t>ガイヨウ</t>
    </rPh>
    <rPh sb="75" eb="77">
      <t>キニュウ</t>
    </rPh>
    <rPh sb="84" eb="85">
      <t>タダ</t>
    </rPh>
    <rPh sb="87" eb="89">
      <t>ヨサン</t>
    </rPh>
    <rPh sb="90" eb="92">
      <t>ショウニン</t>
    </rPh>
    <rPh sb="94" eb="96">
      <t>ニホン</t>
    </rPh>
    <rPh sb="96" eb="98">
      <t>セイフ</t>
    </rPh>
    <rPh sb="99" eb="101">
      <t>カイケイ</t>
    </rPh>
    <rPh sb="101" eb="103">
      <t>ネンド</t>
    </rPh>
    <rPh sb="106" eb="108">
      <t>トウガイ</t>
    </rPh>
    <rPh sb="108" eb="111">
      <t>ネンドナイ</t>
    </rPh>
    <rPh sb="111" eb="113">
      <t>ジッシ</t>
    </rPh>
    <rPh sb="113" eb="115">
      <t>ケイヒ</t>
    </rPh>
    <rPh sb="115" eb="117">
      <t>ヨサン</t>
    </rPh>
    <rPh sb="118" eb="119">
      <t>タイ</t>
    </rPh>
    <rPh sb="123" eb="124">
      <t>オコナ</t>
    </rPh>
    <rPh sb="132" eb="134">
      <t>リュウイ</t>
    </rPh>
    <phoneticPr fontId="5"/>
  </si>
  <si>
    <t>【確認先】
経済産業省　貿易経済協力局　安全保障貿易審査課
TEL：０３-３５０１-２８０１
または一般財団法人　安全保障貿易情報センタ－ （CISTEC）
TEL：０３-３５９３-１１４８ （相談は内容によって有料）
http://www.cistec.or.jp</t>
    <rPh sb="26" eb="28">
      <t>シンサ</t>
    </rPh>
    <phoneticPr fontId="5"/>
  </si>
  <si>
    <t>申請にあたって収集される学生・講師等の個人情報については個人情報の保護に関する法令等を遵守し、適切な管理を行ってください。</t>
    <rPh sb="0" eb="2">
      <t>シンセイ</t>
    </rPh>
    <rPh sb="7" eb="9">
      <t>シュウシュウ</t>
    </rPh>
    <rPh sb="12" eb="14">
      <t>ガクセイ</t>
    </rPh>
    <rPh sb="15" eb="18">
      <t>コウシトウ</t>
    </rPh>
    <rPh sb="19" eb="23">
      <t>コジンジョウホウ</t>
    </rPh>
    <rPh sb="41" eb="42">
      <t>トウ</t>
    </rPh>
    <rPh sb="43" eb="45">
      <t>ジュンシュ</t>
    </rPh>
    <rPh sb="47" eb="49">
      <t>テキセツ</t>
    </rPh>
    <rPh sb="50" eb="52">
      <t>カンリ</t>
    </rPh>
    <rPh sb="53" eb="54">
      <t>オコナ</t>
    </rPh>
    <phoneticPr fontId="5"/>
  </si>
  <si>
    <t>＜管理者＞　一般財団法人海外産業人材育成協会　総務企画部長</t>
    <phoneticPr fontId="5"/>
  </si>
  <si>
    <t>＜連絡先＞　総務・人事グループ　TEL:03-3888-8211　　E-Mail：kojinjoho-cj@aots.jp</t>
    <rPh sb="9" eb="11">
      <t>ジンジ</t>
    </rPh>
    <phoneticPr fontId="5"/>
  </si>
  <si>
    <t>当協会は、収集した個人情報について、以下の目的のために利用いたします。それ以外の利用目的又は法令等に基づく要請の範囲を超えた利用は致しません。</t>
    <phoneticPr fontId="5"/>
  </si>
  <si>
    <t>3.第三者への提供について</t>
    <phoneticPr fontId="5"/>
  </si>
  <si>
    <t>お預かりした個人情報は、予めご本人の同意を得ることなく以下の場合を除き、第三者に提供することはありません。</t>
    <rPh sb="12" eb="13">
      <t>アラカジ</t>
    </rPh>
    <rPh sb="15" eb="17">
      <t>ホンニン</t>
    </rPh>
    <phoneticPr fontId="5"/>
  </si>
  <si>
    <t>①法令に基づく場合</t>
    <phoneticPr fontId="5"/>
  </si>
  <si>
    <t>②人の生命、身体または財産の保護のために必要がある場合であって、本人の同意を得ることが困難であるとき</t>
    <phoneticPr fontId="5"/>
  </si>
  <si>
    <t>③公衆衛生の向上または児童の健全な育成の促進のために特に必要がある場合であって、本人の同意を得ることが困難であるとき</t>
    <phoneticPr fontId="5"/>
  </si>
  <si>
    <t>当協会は、ご提供いただいた個人情報を取り扱う業務の全部又は一部を、第三者に外部委託することがございます。委託業者は一定の基準により選定し、秘密保持等の個人情報保護に関する契約を締結した上で、定期的にお客様の個人情報が安全に管理されているかの確認を行う等、委託業者に対する必要かつ適切な監督を行います。</t>
    <phoneticPr fontId="5"/>
  </si>
  <si>
    <t>【想定される委託先】
　　・審査委員：申請された案件を審査するために外部有識者で構成された委員会の委員</t>
    <phoneticPr fontId="5"/>
  </si>
  <si>
    <t>個人情報を提供されることは任意ですが、ご同意頂けない場合は、本制度のご利用ができなくなる場合がございます。</t>
    <rPh sb="22" eb="23">
      <t>イタダ</t>
    </rPh>
    <rPh sb="30" eb="31">
      <t>ホン</t>
    </rPh>
    <rPh sb="31" eb="33">
      <t>セイド</t>
    </rPh>
    <phoneticPr fontId="5"/>
  </si>
  <si>
    <t>ご提供いただいた個人情報について、ご本人には開示・訂正・削除・利用停止を請求する権利がございます。ご本人確認の上で対応させていただきますが、代理人による申請も可能です。詳細は、以下「個人情報相談窓口」へご連絡ください。</t>
    <phoneticPr fontId="5"/>
  </si>
  <si>
    <t>＜個人情報相談受付窓口＞</t>
    <phoneticPr fontId="5"/>
  </si>
  <si>
    <t>　　個人情報保護管理者　総務・人事グループ長</t>
    <rPh sb="12" eb="14">
      <t>ソウム</t>
    </rPh>
    <rPh sb="15" eb="17">
      <t>ジンジ</t>
    </rPh>
    <rPh sb="21" eb="22">
      <t>チョウ</t>
    </rPh>
    <phoneticPr fontId="5"/>
  </si>
  <si>
    <t>　　　TEL:03-3888-8211　　E-Mail：kojinjoho-cj@aots.jp</t>
    <phoneticPr fontId="5"/>
  </si>
  <si>
    <t>下記にチェック☑と自著をお願い致します。</t>
    <rPh sb="9" eb="11">
      <t>ジチョ</t>
    </rPh>
    <phoneticPr fontId="5"/>
  </si>
  <si>
    <t>なお当協会の個人情報の取扱については、https://www.aots.jp/privacy-policy/#Handling/をご覧ください。</t>
    <phoneticPr fontId="5"/>
  </si>
  <si>
    <t>　　①寄附講座事業等にかかる申込受付、審査、運営・実施管理のため。
　　②当協会事業のご案内、資料・申請書等の送付のため
　　③制度利用に関する相談・お問い合わせへの回答、ご連絡のため
　　④研修コース・イベント等の案内、アンケート送付のため
　　⑤統計資料作成のため</t>
    <phoneticPr fontId="5"/>
  </si>
  <si>
    <t>4.個人情報の委託について</t>
    <phoneticPr fontId="5"/>
  </si>
  <si>
    <t>5.記入項目について</t>
    <phoneticPr fontId="5"/>
  </si>
  <si>
    <t>6.個人情報の開示･訂正･利用停止･消去等</t>
    <phoneticPr fontId="5"/>
  </si>
  <si>
    <t>（Annex 4）</t>
  </si>
  <si>
    <t>Handling of Personal Information</t>
  </si>
  <si>
    <t>Personal information obtained when an application is made for an AOTS Industry-Academia Collaborative programs will be handled as follows.</t>
  </si>
  <si>
    <t>1. Personal information administrator and contact information</t>
  </si>
  <si>
    <t xml:space="preserve">General Manager, General Affairs &amp; Planning Department, General Affairs Group   </t>
  </si>
  <si>
    <t>TEL: +81-3-3888-8211  E-mail:</t>
  </si>
  <si>
    <t>2.Purpose of Use</t>
  </si>
  <si>
    <t>Provided personal information will be used for implementation and management of Industry-Acadmia Collaborative Program, sending information about AOTS business, sending publications such as official AOTS publications, survey requests, user company management, sales activities, etc. It will not be used for other purposes or used in a manner exceeding the scope required by laws, regulations, etc.</t>
    <phoneticPr fontId="5"/>
  </si>
  <si>
    <t xml:space="preserve">    (1) For reception of applications, screening, and operations and program management in Industry-Acadmia Collaborative Program
         related business and so on</t>
    <phoneticPr fontId="5"/>
  </si>
  <si>
    <t>　　(2) To send information about AOTS business, materials, and applications forms</t>
  </si>
  <si>
    <t>　　(3) To respond to consultations and inquiries about use of the program and related communications</t>
    <phoneticPr fontId="5"/>
  </si>
  <si>
    <t>　　(4) To send information and questionnaires about training courses and events</t>
    <phoneticPr fontId="5"/>
  </si>
  <si>
    <t>　　(5) To create statistics</t>
  </si>
  <si>
    <t>3.Provision to a third parties</t>
  </si>
  <si>
    <t>The personal information provided to AOTS will not be provided to any third parties without your consent in advance, except in the following cases.</t>
    <phoneticPr fontId="5"/>
  </si>
  <si>
    <t>(1) Provision is required by laws or regulations.</t>
    <phoneticPr fontId="5"/>
  </si>
  <si>
    <t>(2) It is necessary to protect life, safety, or property and obtaining consent from information provider him/herself is not feasible.</t>
    <phoneticPr fontId="5"/>
  </si>
  <si>
    <t>(4) There is a need to cooperate with a national government organization, local government, or person or entity entrusted thereby with performing the functions prescribed by laws and regulations, and obtaining the consent of information provider him/herself is likely to interfere with the performance of those functions.</t>
    <phoneticPr fontId="5"/>
  </si>
  <si>
    <t>4. Outsourcing</t>
  </si>
  <si>
    <t>AOTS outsources part or all of operations involving the handling of personal information that we receive to third parties. Contractors are selected according to certain standards, and, after signing a contract concerning protection of personal information including confidentiality, we exercise the necessary and appropriate supervision of the contractor, for example by regularly checking that your personal information is being managed securely and so on.</t>
    <phoneticPr fontId="5"/>
  </si>
  <si>
    <t>Anticipated contractors:
-Screening Committee members: Members of a committee of external experts to screening applications</t>
    <phoneticPr fontId="5"/>
  </si>
  <si>
    <t>5.Entered items</t>
  </si>
  <si>
    <t>The provision of personal information is at your discretion. However, if you do not consent to it, there may be cases where it will not be possible to use the program.</t>
  </si>
  <si>
    <t>6.Disclosure, Amendment, Cessation of Use and Deletion of Personal Information</t>
  </si>
  <si>
    <t>We will respond to requests for the disclosure, amendment, cessation of use and deletion of personal information provided to us. When doing this, please submit your request to the following office.</t>
  </si>
  <si>
    <t>Consultation Office for Personal Information        TEL:03-3888-8211　E-Mail:kojinjoho-cj@aots.jp</t>
  </si>
  <si>
    <t xml:space="preserve">Do you consent to the above "Handling of Personal Information"? </t>
  </si>
  <si>
    <t>Please tick☑ the relevant box and fill in your name and company name.</t>
  </si>
  <si>
    <t>I agree</t>
  </si>
  <si>
    <t>For details of the Personal Information Protection Policy of AOTS, please visit our website at http://www.aots.jp/en/policy/privacy.html</t>
  </si>
  <si>
    <t>(3) There is a special need in order to improve public health or promote healthy child development, and obtaining consent from information provider him/herself is not feasible.</t>
    <phoneticPr fontId="5"/>
  </si>
  <si>
    <t>企業又は団体名：</t>
    <rPh sb="0" eb="2">
      <t>キギョウ</t>
    </rPh>
    <rPh sb="2" eb="3">
      <t>マタ</t>
    </rPh>
    <rPh sb="4" eb="6">
      <t>ダンタイ</t>
    </rPh>
    <phoneticPr fontId="5"/>
  </si>
  <si>
    <t>貴社との関係：</t>
    <rPh sb="1" eb="2">
      <t>シャ</t>
    </rPh>
    <phoneticPr fontId="5"/>
  </si>
  <si>
    <t>⑧</t>
    <phoneticPr fontId="5"/>
  </si>
  <si>
    <t>②</t>
    <phoneticPr fontId="5"/>
  </si>
  <si>
    <t>アンケート</t>
    <phoneticPr fontId="5"/>
  </si>
  <si>
    <t>Q1</t>
    <phoneticPr fontId="5"/>
  </si>
  <si>
    <t>AOTSを知ったきっかけ（一番最初にAOTSを知ったきっかけをお教え下さい。）</t>
    <phoneticPr fontId="5"/>
  </si>
  <si>
    <t>過去に利用したことがある</t>
    <rPh sb="0" eb="2">
      <t>カコ</t>
    </rPh>
    <rPh sb="3" eb="5">
      <t>リヨウ</t>
    </rPh>
    <phoneticPr fontId="5"/>
  </si>
  <si>
    <t>AOTSホームページ</t>
    <phoneticPr fontId="5"/>
  </si>
  <si>
    <t>国内他企業からの紹介</t>
    <rPh sb="0" eb="2">
      <t>コクナイ</t>
    </rPh>
    <rPh sb="2" eb="5">
      <t>タキギョウ</t>
    </rPh>
    <rPh sb="8" eb="10">
      <t>ショウカイ</t>
    </rPh>
    <phoneticPr fontId="5"/>
  </si>
  <si>
    <t>海外企業からの紹介</t>
    <rPh sb="0" eb="2">
      <t>カイガイ</t>
    </rPh>
    <rPh sb="2" eb="4">
      <t>キギョウ</t>
    </rPh>
    <rPh sb="7" eb="9">
      <t>ショウカイ</t>
    </rPh>
    <phoneticPr fontId="5"/>
  </si>
  <si>
    <t>AOTS国内事業説明会</t>
    <rPh sb="4" eb="6">
      <t>コクナイ</t>
    </rPh>
    <rPh sb="6" eb="8">
      <t>ジギョウ</t>
    </rPh>
    <rPh sb="8" eb="10">
      <t>セツメイ</t>
    </rPh>
    <rPh sb="10" eb="11">
      <t>カイ</t>
    </rPh>
    <phoneticPr fontId="5"/>
  </si>
  <si>
    <t>AOTS海外事業説明会</t>
    <rPh sb="4" eb="6">
      <t>カイガイ</t>
    </rPh>
    <rPh sb="6" eb="8">
      <t>ジギョウ</t>
    </rPh>
    <rPh sb="8" eb="10">
      <t>セツメイ</t>
    </rPh>
    <rPh sb="10" eb="11">
      <t>カイ</t>
    </rPh>
    <phoneticPr fontId="5"/>
  </si>
  <si>
    <t>（</t>
    <phoneticPr fontId="5"/>
  </si>
  <si>
    <t>Q2</t>
    <phoneticPr fontId="5"/>
  </si>
  <si>
    <t>本制度をご利用いただく理由についてお答えください。</t>
    <rPh sb="5" eb="7">
      <t>リヨウ</t>
    </rPh>
    <phoneticPr fontId="5"/>
  </si>
  <si>
    <t>補助金を活用できるため</t>
    <phoneticPr fontId="5"/>
  </si>
  <si>
    <t>日本に招へいしてのインターンシップができるため</t>
    <rPh sb="0" eb="2">
      <t>ニホン</t>
    </rPh>
    <rPh sb="3" eb="4">
      <t>ショウ</t>
    </rPh>
    <phoneticPr fontId="5"/>
  </si>
  <si>
    <t>講座計画立案から実施においてAOTSのサポートを受けられるため</t>
    <rPh sb="0" eb="4">
      <t>コウザケイカク</t>
    </rPh>
    <rPh sb="4" eb="6">
      <t>リツアン</t>
    </rPh>
    <rPh sb="8" eb="10">
      <t>ジッシ</t>
    </rPh>
    <rPh sb="24" eb="25">
      <t>ウ</t>
    </rPh>
    <phoneticPr fontId="5"/>
  </si>
  <si>
    <t>日本政府の公的事業として実施することで、開設校の理解・協力を得られやすいため</t>
    <rPh sb="7" eb="9">
      <t>ジギョウ</t>
    </rPh>
    <rPh sb="12" eb="14">
      <t>ジッシ</t>
    </rPh>
    <rPh sb="20" eb="23">
      <t>カイセツコウ</t>
    </rPh>
    <rPh sb="24" eb="26">
      <t>リカイ</t>
    </rPh>
    <rPh sb="27" eb="29">
      <t>キョウリョク</t>
    </rPh>
    <rPh sb="30" eb="31">
      <t>エ</t>
    </rPh>
    <phoneticPr fontId="5"/>
  </si>
  <si>
    <t>現地大学とのネットワークを強化できるため</t>
    <rPh sb="0" eb="2">
      <t>ゲンチ</t>
    </rPh>
    <rPh sb="2" eb="4">
      <t>ダイガク</t>
    </rPh>
    <rPh sb="13" eb="15">
      <t>キョウカ</t>
    </rPh>
    <phoneticPr fontId="5"/>
  </si>
  <si>
    <t>その他（具体的にご記入ください）</t>
    <phoneticPr fontId="5"/>
  </si>
  <si>
    <t>Q3</t>
    <phoneticPr fontId="5"/>
  </si>
  <si>
    <t>本制度を利用しない（できない）場合、どのような代替措置・手段を取られますか。</t>
    <phoneticPr fontId="5"/>
  </si>
  <si>
    <t>自社独自で寄附講座・インターンシップを実施する</t>
    <rPh sb="5" eb="9">
      <t>キフコウザ</t>
    </rPh>
    <phoneticPr fontId="5"/>
  </si>
  <si>
    <t>本制度を利用する場合と同じ計画で実施する</t>
    <rPh sb="0" eb="1">
      <t>ホン</t>
    </rPh>
    <rPh sb="1" eb="3">
      <t>セイド</t>
    </rPh>
    <rPh sb="4" eb="6">
      <t>リヨウ</t>
    </rPh>
    <rPh sb="8" eb="10">
      <t>バアイ</t>
    </rPh>
    <rPh sb="11" eb="12">
      <t>オナ</t>
    </rPh>
    <rPh sb="13" eb="15">
      <t>ケイカク</t>
    </rPh>
    <rPh sb="16" eb="18">
      <t>ジッシ</t>
    </rPh>
    <phoneticPr fontId="5"/>
  </si>
  <si>
    <t>計画を変更して実施する</t>
    <rPh sb="0" eb="2">
      <t>ケイカク</t>
    </rPh>
    <rPh sb="3" eb="5">
      <t>ヘンコウ</t>
    </rPh>
    <rPh sb="7" eb="9">
      <t>ジッシ</t>
    </rPh>
    <phoneticPr fontId="5"/>
  </si>
  <si>
    <t>寄附講座のみ実施する（インターンシップは実施しない）</t>
    <rPh sb="0" eb="4">
      <t>キフコウザ</t>
    </rPh>
    <rPh sb="6" eb="8">
      <t>ジッシ</t>
    </rPh>
    <rPh sb="20" eb="22">
      <t>ジッシ</t>
    </rPh>
    <phoneticPr fontId="5"/>
  </si>
  <si>
    <t>インターンシップのみ実施する（寄附講座は実施しない）</t>
    <rPh sb="10" eb="12">
      <t>ジッシ</t>
    </rPh>
    <rPh sb="15" eb="19">
      <t>キフコウザ</t>
    </rPh>
    <rPh sb="20" eb="22">
      <t>ジッシ</t>
    </rPh>
    <phoneticPr fontId="5"/>
  </si>
  <si>
    <t>期間・日数を短縮する</t>
    <rPh sb="0" eb="2">
      <t>キカン</t>
    </rPh>
    <rPh sb="3" eb="5">
      <t>ニッスウ</t>
    </rPh>
    <rPh sb="6" eb="8">
      <t>タンシュク</t>
    </rPh>
    <phoneticPr fontId="5"/>
  </si>
  <si>
    <t>講座受講生数・インターンシップ参加人数を減らす</t>
    <rPh sb="0" eb="2">
      <t>コウザ</t>
    </rPh>
    <rPh sb="2" eb="6">
      <t>ジュコウセイスウ</t>
    </rPh>
    <rPh sb="15" eb="19">
      <t>サンカニンズウ</t>
    </rPh>
    <rPh sb="20" eb="21">
      <t>ヘ</t>
    </rPh>
    <phoneticPr fontId="5"/>
  </si>
  <si>
    <t>講師は派遣せずオンラインで実施する</t>
    <rPh sb="0" eb="2">
      <t>コウシ</t>
    </rPh>
    <rPh sb="3" eb="5">
      <t>ハケン</t>
    </rPh>
    <rPh sb="13" eb="15">
      <t>ジッシ</t>
    </rPh>
    <phoneticPr fontId="5"/>
  </si>
  <si>
    <t>本制度を利用できなければ寄附講座（インターンシップ含む）は行わない</t>
    <rPh sb="0" eb="3">
      <t>ホンセイド</t>
    </rPh>
    <rPh sb="4" eb="6">
      <t>リヨウ</t>
    </rPh>
    <rPh sb="12" eb="16">
      <t>キフコウザ</t>
    </rPh>
    <rPh sb="25" eb="26">
      <t>フク</t>
    </rPh>
    <rPh sb="29" eb="30">
      <t>オコナ</t>
    </rPh>
    <phoneticPr fontId="5"/>
  </si>
  <si>
    <t>その他（具体的にご記入ください）</t>
    <rPh sb="2" eb="3">
      <t>タ</t>
    </rPh>
    <rPh sb="4" eb="7">
      <t>グタイテキ</t>
    </rPh>
    <rPh sb="9" eb="11">
      <t>キニュウ</t>
    </rPh>
    <phoneticPr fontId="5"/>
  </si>
  <si>
    <t>Q4</t>
    <phoneticPr fontId="5"/>
  </si>
  <si>
    <t>本制度を利用しない（できない）ことで想定される影響はどの程度でしょうか。
（今回の寄附講座により達成したい目標を100とした場合、Q3の代替措置・手段でどの程度のレベルまで達成可能と考えられるか）</t>
    <rPh sb="41" eb="45">
      <t>キフコウザ</t>
    </rPh>
    <phoneticPr fontId="5"/>
  </si>
  <si>
    <t>大きな影響が生じる（目標達成度50%未満）</t>
    <rPh sb="0" eb="1">
      <t>オオ</t>
    </rPh>
    <rPh sb="3" eb="5">
      <t>エイキョウ</t>
    </rPh>
    <rPh sb="6" eb="7">
      <t>ショウ</t>
    </rPh>
    <rPh sb="10" eb="12">
      <t>モクヒョウ</t>
    </rPh>
    <rPh sb="12" eb="14">
      <t>タッセイ</t>
    </rPh>
    <rPh sb="14" eb="15">
      <t>ド</t>
    </rPh>
    <rPh sb="18" eb="20">
      <t>ミマン</t>
    </rPh>
    <phoneticPr fontId="5"/>
  </si>
  <si>
    <t>ある程度影響が生じる（目標達成度50%～80%未満）</t>
    <rPh sb="2" eb="4">
      <t>テイド</t>
    </rPh>
    <rPh sb="4" eb="6">
      <t>エイキョウ</t>
    </rPh>
    <rPh sb="7" eb="8">
      <t>ショウ</t>
    </rPh>
    <rPh sb="11" eb="16">
      <t>モクヒョウタッセイド</t>
    </rPh>
    <rPh sb="23" eb="25">
      <t>ミマン</t>
    </rPh>
    <phoneticPr fontId="5"/>
  </si>
  <si>
    <t>影響は少ない（目標達成度80%以上）</t>
    <rPh sb="0" eb="2">
      <t>エイキョウ</t>
    </rPh>
    <rPh sb="3" eb="4">
      <t>スク</t>
    </rPh>
    <rPh sb="7" eb="9">
      <t>モクヒョウ</t>
    </rPh>
    <rPh sb="9" eb="12">
      <t>タッセイド</t>
    </rPh>
    <rPh sb="15" eb="17">
      <t>イジョウ</t>
    </rPh>
    <phoneticPr fontId="5"/>
  </si>
  <si>
    <t>影響は生じない（目標達成度100%）</t>
    <phoneticPr fontId="5"/>
  </si>
  <si>
    <t>Q4-1</t>
    <phoneticPr fontId="5"/>
  </si>
  <si>
    <t>具体的にどのような影響が想定されるかご記入ください。</t>
    <rPh sb="0" eb="2">
      <t>グタイ</t>
    </rPh>
    <rPh sb="2" eb="3">
      <t>テキ</t>
    </rPh>
    <phoneticPr fontId="5"/>
  </si>
  <si>
    <t>（必要な海外人材の確保ができない、自社が期待する基礎学力を有する人材の育成ができない等）</t>
    <rPh sb="1" eb="3">
      <t>ヒツヨウ</t>
    </rPh>
    <rPh sb="4" eb="8">
      <t>カイガイジンザイ</t>
    </rPh>
    <rPh sb="9" eb="11">
      <t>カクホ</t>
    </rPh>
    <rPh sb="17" eb="19">
      <t>ジシャ</t>
    </rPh>
    <rPh sb="20" eb="22">
      <t>キタイ</t>
    </rPh>
    <rPh sb="24" eb="28">
      <t>キソガクリョク</t>
    </rPh>
    <rPh sb="29" eb="30">
      <t>ユウ</t>
    </rPh>
    <rPh sb="32" eb="34">
      <t>ジンザイ</t>
    </rPh>
    <rPh sb="35" eb="37">
      <t>イクセイ</t>
    </rPh>
    <rPh sb="42" eb="43">
      <t>ナド</t>
    </rPh>
    <phoneticPr fontId="5"/>
  </si>
  <si>
    <t>＊審査終了後、廃棄いただきますようお願いいたします＊</t>
    <phoneticPr fontId="5"/>
  </si>
  <si>
    <t>第</t>
    <rPh sb="0" eb="1">
      <t>ダイ</t>
    </rPh>
    <phoneticPr fontId="5"/>
  </si>
  <si>
    <t>案件番号</t>
    <rPh sb="0" eb="2">
      <t>アンケン</t>
    </rPh>
    <rPh sb="2" eb="4">
      <t>バンゴウ</t>
    </rPh>
    <phoneticPr fontId="5"/>
  </si>
  <si>
    <t>記入</t>
    <rPh sb="0" eb="2">
      <t>キニュウ</t>
    </rPh>
    <phoneticPr fontId="5"/>
  </si>
  <si>
    <t>１．寄附講座全体概要</t>
    <rPh sb="2" eb="4">
      <t>キフ</t>
    </rPh>
    <rPh sb="4" eb="6">
      <t>コウザ</t>
    </rPh>
    <rPh sb="6" eb="8">
      <t>ゼンタイ</t>
    </rPh>
    <rPh sb="8" eb="10">
      <t>ガイヨウ</t>
    </rPh>
    <phoneticPr fontId="5"/>
  </si>
  <si>
    <t>所在国／都市</t>
    <rPh sb="0" eb="2">
      <t>ショザイ</t>
    </rPh>
    <rPh sb="2" eb="3">
      <t>コク</t>
    </rPh>
    <rPh sb="4" eb="6">
      <t>トシ</t>
    </rPh>
    <phoneticPr fontId="5"/>
  </si>
  <si>
    <t>事業内容</t>
    <rPh sb="0" eb="2">
      <t>ジギョウ</t>
    </rPh>
    <rPh sb="2" eb="4">
      <t>ナイヨウ</t>
    </rPh>
    <phoneticPr fontId="5"/>
  </si>
  <si>
    <t>採用計画を
有する企業</t>
    <rPh sb="0" eb="2">
      <t>サイヨウ</t>
    </rPh>
    <rPh sb="2" eb="4">
      <t>ケイカク</t>
    </rPh>
    <rPh sb="6" eb="7">
      <t>ユウ</t>
    </rPh>
    <rPh sb="9" eb="11">
      <t>キギョウ</t>
    </rPh>
    <phoneticPr fontId="5"/>
  </si>
  <si>
    <t>法人名</t>
    <rPh sb="0" eb="2">
      <t>ホウジン</t>
    </rPh>
    <rPh sb="2" eb="3">
      <t>メイ</t>
    </rPh>
    <phoneticPr fontId="5"/>
  </si>
  <si>
    <t>申請法人との関係</t>
    <rPh sb="0" eb="2">
      <t>シンセイ</t>
    </rPh>
    <rPh sb="2" eb="4">
      <t>ホウジン</t>
    </rPh>
    <rPh sb="6" eb="8">
      <t>カンケイ</t>
    </rPh>
    <phoneticPr fontId="5"/>
  </si>
  <si>
    <t>自社</t>
    <rPh sb="0" eb="2">
      <t>ジシャ</t>
    </rPh>
    <phoneticPr fontId="5"/>
  </si>
  <si>
    <t>講座名</t>
    <rPh sb="0" eb="2">
      <t>コウザ</t>
    </rPh>
    <rPh sb="2" eb="3">
      <t>メイ</t>
    </rPh>
    <phoneticPr fontId="5"/>
  </si>
  <si>
    <t>講座開設大学等</t>
    <rPh sb="0" eb="2">
      <t>コウザ</t>
    </rPh>
    <rPh sb="2" eb="4">
      <t>カイセツ</t>
    </rPh>
    <rPh sb="4" eb="6">
      <t>ダイガク</t>
    </rPh>
    <rPh sb="6" eb="7">
      <t>トウ</t>
    </rPh>
    <phoneticPr fontId="5"/>
  </si>
  <si>
    <t>学部・学科　</t>
    <rPh sb="0" eb="2">
      <t>ガクブ</t>
    </rPh>
    <rPh sb="3" eb="5">
      <t>ガッカ</t>
    </rPh>
    <phoneticPr fontId="5"/>
  </si>
  <si>
    <t>対象学年</t>
    <rPh sb="0" eb="2">
      <t>タイショウ</t>
    </rPh>
    <rPh sb="2" eb="4">
      <t>ガクネン</t>
    </rPh>
    <phoneticPr fontId="5"/>
  </si>
  <si>
    <t>M1</t>
    <phoneticPr fontId="5"/>
  </si>
  <si>
    <t>寄附講座開設時期</t>
    <rPh sb="0" eb="2">
      <t>キフ</t>
    </rPh>
    <rPh sb="2" eb="4">
      <t>コウザ</t>
    </rPh>
    <rPh sb="4" eb="6">
      <t>カイセツ</t>
    </rPh>
    <rPh sb="6" eb="8">
      <t>ジキ</t>
    </rPh>
    <phoneticPr fontId="5"/>
  </si>
  <si>
    <t>全体計画</t>
    <rPh sb="0" eb="2">
      <t>ゼンタイ</t>
    </rPh>
    <rPh sb="2" eb="4">
      <t>ケイカク</t>
    </rPh>
    <phoneticPr fontId="5"/>
  </si>
  <si>
    <t>講座開設時期</t>
    <rPh sb="0" eb="2">
      <t>コウザ</t>
    </rPh>
    <rPh sb="2" eb="4">
      <t>カイセツ</t>
    </rPh>
    <rPh sb="4" eb="6">
      <t>ジキ</t>
    </rPh>
    <phoneticPr fontId="5"/>
  </si>
  <si>
    <t>インターンシップ実施時期</t>
    <rPh sb="8" eb="10">
      <t>ジッシ</t>
    </rPh>
    <rPh sb="10" eb="12">
      <t>ジキ</t>
    </rPh>
    <phoneticPr fontId="5"/>
  </si>
  <si>
    <t>実施せず</t>
    <phoneticPr fontId="5"/>
  </si>
  <si>
    <t>２．本寄附講座開設の背景・目的</t>
    <rPh sb="2" eb="3">
      <t>ホン</t>
    </rPh>
    <rPh sb="3" eb="5">
      <t>キフ</t>
    </rPh>
    <rPh sb="5" eb="7">
      <t>コウザ</t>
    </rPh>
    <rPh sb="7" eb="9">
      <t>カイセツ</t>
    </rPh>
    <rPh sb="10" eb="12">
      <t>ハイケイ</t>
    </rPh>
    <rPh sb="13" eb="15">
      <t>モクテキ</t>
    </rPh>
    <phoneticPr fontId="5"/>
  </si>
  <si>
    <t>背景/実施の必要性</t>
    <rPh sb="0" eb="2">
      <t>ハイケイ</t>
    </rPh>
    <rPh sb="3" eb="5">
      <t>ジッシ</t>
    </rPh>
    <rPh sb="6" eb="9">
      <t>ヒツヨウセイ</t>
    </rPh>
    <phoneticPr fontId="5"/>
  </si>
  <si>
    <t>目的・目標（採用計画含む）</t>
    <rPh sb="0" eb="2">
      <t>モクテキ</t>
    </rPh>
    <rPh sb="3" eb="5">
      <t>モクヒョウ</t>
    </rPh>
    <rPh sb="6" eb="8">
      <t>サイヨウ</t>
    </rPh>
    <rPh sb="8" eb="10">
      <t>ケイカク</t>
    </rPh>
    <rPh sb="10" eb="11">
      <t>フク</t>
    </rPh>
    <phoneticPr fontId="5"/>
  </si>
  <si>
    <t>３．講座概要</t>
    <rPh sb="2" eb="4">
      <t>コウザ</t>
    </rPh>
    <rPh sb="4" eb="6">
      <t>ガイヨウ</t>
    </rPh>
    <phoneticPr fontId="5"/>
  </si>
  <si>
    <t>安全保障貿易管理
「役務取引許可」
該非判定</t>
    <rPh sb="0" eb="2">
      <t>アンゼン</t>
    </rPh>
    <rPh sb="2" eb="4">
      <t>ホショウ</t>
    </rPh>
    <rPh sb="4" eb="6">
      <t>ボウエキ</t>
    </rPh>
    <rPh sb="6" eb="8">
      <t>カンリ</t>
    </rPh>
    <rPh sb="10" eb="12">
      <t>エキム</t>
    </rPh>
    <rPh sb="12" eb="14">
      <t>トリヒキ</t>
    </rPh>
    <rPh sb="14" eb="16">
      <t>キョカ</t>
    </rPh>
    <rPh sb="18" eb="20">
      <t>ガイヒ</t>
    </rPh>
    <rPh sb="20" eb="22">
      <t>ハンテイ</t>
    </rPh>
    <phoneticPr fontId="5"/>
  </si>
  <si>
    <t>許可取得済み</t>
    <rPh sb="0" eb="2">
      <t>キョカ</t>
    </rPh>
    <rPh sb="2" eb="4">
      <t>シュトク</t>
    </rPh>
    <rPh sb="4" eb="5">
      <t>ズ</t>
    </rPh>
    <phoneticPr fontId="5"/>
  </si>
  <si>
    <t>許可取得予定（　月　　日）</t>
    <rPh sb="0" eb="2">
      <t>キョカ</t>
    </rPh>
    <rPh sb="2" eb="4">
      <t>シュトク</t>
    </rPh>
    <rPh sb="4" eb="6">
      <t>ヨテイ</t>
    </rPh>
    <rPh sb="8" eb="9">
      <t>ガツ</t>
    </rPh>
    <rPh sb="11" eb="12">
      <t>ニチ</t>
    </rPh>
    <phoneticPr fontId="5"/>
  </si>
  <si>
    <t>実施時期（予定）</t>
    <rPh sb="0" eb="2">
      <t>ジッシ</t>
    </rPh>
    <rPh sb="2" eb="4">
      <t>ジキ</t>
    </rPh>
    <rPh sb="5" eb="7">
      <t>ヨテイ</t>
    </rPh>
    <phoneticPr fontId="5"/>
  </si>
  <si>
    <t>講座受講生数</t>
    <rPh sb="0" eb="2">
      <t>コウザ</t>
    </rPh>
    <rPh sb="2" eb="5">
      <t>ジュコウセイ</t>
    </rPh>
    <rPh sb="5" eb="6">
      <t>スウ</t>
    </rPh>
    <phoneticPr fontId="5"/>
  </si>
  <si>
    <t>講座実施場所</t>
    <rPh sb="0" eb="2">
      <t>コウザ</t>
    </rPh>
    <rPh sb="2" eb="4">
      <t>ジッシ</t>
    </rPh>
    <rPh sb="4" eb="6">
      <t>バショ</t>
    </rPh>
    <phoneticPr fontId="5"/>
  </si>
  <si>
    <t>講師</t>
    <rPh sb="0" eb="2">
      <t>コウシ</t>
    </rPh>
    <phoneticPr fontId="5"/>
  </si>
  <si>
    <t>所属</t>
    <rPh sb="0" eb="2">
      <t>ショゾク</t>
    </rPh>
    <phoneticPr fontId="5"/>
  </si>
  <si>
    <t>経験年数</t>
    <rPh sb="0" eb="2">
      <t>ケイケン</t>
    </rPh>
    <rPh sb="2" eb="4">
      <t>ネンスウ</t>
    </rPh>
    <phoneticPr fontId="5"/>
  </si>
  <si>
    <t>学習目標</t>
    <rPh sb="0" eb="2">
      <t>ガクシュウ</t>
    </rPh>
    <rPh sb="2" eb="4">
      <t>モクヒョウ</t>
    </rPh>
    <phoneticPr fontId="5"/>
  </si>
  <si>
    <t>資機材調達の有無</t>
    <rPh sb="0" eb="3">
      <t>シキザイ</t>
    </rPh>
    <rPh sb="3" eb="5">
      <t>チョウタツ</t>
    </rPh>
    <rPh sb="6" eb="8">
      <t>ウム</t>
    </rPh>
    <phoneticPr fontId="5"/>
  </si>
  <si>
    <t>４．インターンシップ概要</t>
    <rPh sb="10" eb="12">
      <t>ガイヨウ</t>
    </rPh>
    <phoneticPr fontId="5"/>
  </si>
  <si>
    <t>インターンシップ内容
※ 別添1「日程表」参照</t>
    <rPh sb="8" eb="10">
      <t>ナイヨウ</t>
    </rPh>
    <rPh sb="19" eb="20">
      <t>ヒョウ</t>
    </rPh>
    <phoneticPr fontId="5"/>
  </si>
  <si>
    <t>実施時期</t>
    <rPh sb="0" eb="2">
      <t>ジッシ</t>
    </rPh>
    <rPh sb="2" eb="4">
      <t>ジキ</t>
    </rPh>
    <phoneticPr fontId="5"/>
  </si>
  <si>
    <t>参加学生数</t>
    <rPh sb="0" eb="2">
      <t>サンカ</t>
    </rPh>
    <rPh sb="2" eb="4">
      <t>ガクセイ</t>
    </rPh>
    <rPh sb="4" eb="5">
      <t>スウ</t>
    </rPh>
    <phoneticPr fontId="5"/>
  </si>
  <si>
    <t>)</t>
    <phoneticPr fontId="5"/>
  </si>
  <si>
    <t>インターンシップ実施場所</t>
    <rPh sb="8" eb="10">
      <t>ジッシ</t>
    </rPh>
    <rPh sb="10" eb="12">
      <t>バショ</t>
    </rPh>
    <phoneticPr fontId="5"/>
  </si>
  <si>
    <t>全体計画合計</t>
    <rPh sb="0" eb="2">
      <t>ゼンタイ</t>
    </rPh>
    <rPh sb="2" eb="4">
      <t>ケイカク</t>
    </rPh>
    <rPh sb="4" eb="6">
      <t>ゴウケイ</t>
    </rPh>
    <phoneticPr fontId="5"/>
  </si>
  <si>
    <t>うち　資機材費</t>
    <rPh sb="3" eb="6">
      <t>シキザイ</t>
    </rPh>
    <rPh sb="6" eb="7">
      <t>ヒ</t>
    </rPh>
    <phoneticPr fontId="5"/>
  </si>
  <si>
    <t>全体金額内訳</t>
    <rPh sb="0" eb="2">
      <t>ゼンタイ</t>
    </rPh>
    <rPh sb="2" eb="4">
      <t>キンガク</t>
    </rPh>
    <rPh sb="4" eb="6">
      <t>ウチワケ</t>
    </rPh>
    <phoneticPr fontId="5"/>
  </si>
  <si>
    <t>理由・用途</t>
    <phoneticPr fontId="5"/>
  </si>
  <si>
    <t>調達方法</t>
    <rPh sb="0" eb="2">
      <t>チョウタツ</t>
    </rPh>
    <rPh sb="2" eb="4">
      <t>ホウホウ</t>
    </rPh>
    <phoneticPr fontId="5"/>
  </si>
  <si>
    <t>その他（</t>
    <rPh sb="2" eb="3">
      <t>タ</t>
    </rPh>
    <phoneticPr fontId="5"/>
  </si>
  <si>
    <t>１）</t>
    <phoneticPr fontId="5"/>
  </si>
  <si>
    <t>２）</t>
    <phoneticPr fontId="5"/>
  </si>
  <si>
    <t>資機材概要</t>
    <rPh sb="0" eb="3">
      <t>シキザイ</t>
    </rPh>
    <rPh sb="3" eb="5">
      <t>ガイヨウ</t>
    </rPh>
    <phoneticPr fontId="5"/>
  </si>
  <si>
    <t>主任講師謝金　万円、講師技術料　万円、教材費　万円、講師旅費　万円、施設借上費　万円、遠隔機材調達・環境等整備費　万円</t>
    <rPh sb="0" eb="6">
      <t>シュニンコウシシャキン</t>
    </rPh>
    <rPh sb="7" eb="9">
      <t>マンエン</t>
    </rPh>
    <rPh sb="10" eb="15">
      <t>コウシギジュツリョウ</t>
    </rPh>
    <rPh sb="16" eb="18">
      <t>マンエン</t>
    </rPh>
    <rPh sb="19" eb="22">
      <t>キョウザイヒ</t>
    </rPh>
    <rPh sb="23" eb="25">
      <t>マンエン</t>
    </rPh>
    <rPh sb="26" eb="30">
      <t>コウシリョヒ</t>
    </rPh>
    <rPh sb="31" eb="33">
      <t>マンエン</t>
    </rPh>
    <rPh sb="34" eb="36">
      <t>シセツ</t>
    </rPh>
    <rPh sb="36" eb="38">
      <t>カリア</t>
    </rPh>
    <rPh sb="38" eb="39">
      <t>ヒ</t>
    </rPh>
    <rPh sb="40" eb="42">
      <t>マンエン</t>
    </rPh>
    <rPh sb="43" eb="47">
      <t>エンカクキザイ</t>
    </rPh>
    <rPh sb="47" eb="49">
      <t>チョウタツ</t>
    </rPh>
    <rPh sb="50" eb="53">
      <t>カンキョウトウ</t>
    </rPh>
    <rPh sb="53" eb="56">
      <t>セイビヒ</t>
    </rPh>
    <rPh sb="57" eb="59">
      <t>マンエン</t>
    </rPh>
    <phoneticPr fontId="5"/>
  </si>
  <si>
    <t>ｘｘ</t>
    <phoneticPr fontId="5"/>
  </si>
  <si>
    <r>
      <t>【機２】
(資料</t>
    </r>
    <r>
      <rPr>
        <sz val="11"/>
        <color rgb="FFFF0000"/>
        <rFont val="ＭＳ Ｐ明朝"/>
        <family val="1"/>
        <charset val="128"/>
      </rPr>
      <t>X</t>
    </r>
    <r>
      <rPr>
        <sz val="11"/>
        <rFont val="ＭＳ Ｐ明朝"/>
        <family val="1"/>
        <charset val="128"/>
      </rPr>
      <t>)</t>
    </r>
    <rPh sb="1" eb="2">
      <t>キ</t>
    </rPh>
    <rPh sb="6" eb="8">
      <t>シリョウ</t>
    </rPh>
    <phoneticPr fontId="5"/>
  </si>
  <si>
    <t>所在国/都市</t>
    <rPh sb="0" eb="2">
      <t>ショザイ</t>
    </rPh>
    <rPh sb="2" eb="3">
      <t>コク</t>
    </rPh>
    <rPh sb="4" eb="6">
      <t>トシ</t>
    </rPh>
    <phoneticPr fontId="5"/>
  </si>
  <si>
    <t>開設国/都市</t>
    <rPh sb="0" eb="2">
      <t>カイセツ</t>
    </rPh>
    <rPh sb="2" eb="3">
      <t>コク</t>
    </rPh>
    <rPh sb="4" eb="6">
      <t>トシ</t>
    </rPh>
    <phoneticPr fontId="5"/>
  </si>
  <si>
    <t>寄附講座実施申請書</t>
  </si>
  <si>
    <t>別紙1の別添Ⅰ.講師略歴書　</t>
  </si>
  <si>
    <t>別紙3. 寄附講座日程案</t>
  </si>
  <si>
    <t>別紙4. 個人情報の取り扱いについて</t>
  </si>
  <si>
    <t>※上記①は当年度初回のお申込み時にご回答ください。２回目以降の申込みでは、初回とご回答が異なる場合のみ改めて回答をお願いします。</t>
    <rPh sb="1" eb="3">
      <t>ジョウキ</t>
    </rPh>
    <rPh sb="5" eb="8">
      <t>トウネンド</t>
    </rPh>
    <rPh sb="8" eb="10">
      <t>ショカイ</t>
    </rPh>
    <rPh sb="12" eb="13">
      <t>モウ</t>
    </rPh>
    <rPh sb="13" eb="14">
      <t>コ</t>
    </rPh>
    <rPh sb="15" eb="16">
      <t>ジ</t>
    </rPh>
    <rPh sb="18" eb="20">
      <t>カイトウ</t>
    </rPh>
    <phoneticPr fontId="5"/>
  </si>
  <si>
    <t>※上記④及び⑧は、主任講師（委嘱する場合）も含めて講師全員分を提出して下さい。</t>
    <rPh sb="1" eb="3">
      <t>ジョウキ</t>
    </rPh>
    <rPh sb="4" eb="5">
      <t>オヨ</t>
    </rPh>
    <rPh sb="9" eb="11">
      <t>シュニン</t>
    </rPh>
    <rPh sb="11" eb="13">
      <t>コウシ</t>
    </rPh>
    <rPh sb="14" eb="16">
      <t>イショク</t>
    </rPh>
    <rPh sb="18" eb="20">
      <t>バアイ</t>
    </rPh>
    <rPh sb="22" eb="23">
      <t>フク</t>
    </rPh>
    <rPh sb="25" eb="27">
      <t>コウシ</t>
    </rPh>
    <rPh sb="27" eb="29">
      <t>ゼンイン</t>
    </rPh>
    <rPh sb="29" eb="30">
      <t>ブン</t>
    </rPh>
    <rPh sb="31" eb="33">
      <t>テイシュツ</t>
    </rPh>
    <rPh sb="35" eb="36">
      <t>クダ</t>
    </rPh>
    <phoneticPr fontId="5"/>
  </si>
  <si>
    <t>なお、⑧については事務担当者の方もご提出をお願い致します。</t>
    <rPh sb="9" eb="11">
      <t>ジム</t>
    </rPh>
    <rPh sb="11" eb="14">
      <t>タントウシャ</t>
    </rPh>
    <rPh sb="15" eb="16">
      <t>カタ</t>
    </rPh>
    <rPh sb="18" eb="20">
      <t>テイシュツ</t>
    </rPh>
    <rPh sb="22" eb="23">
      <t>ネガ</t>
    </rPh>
    <rPh sb="24" eb="25">
      <t>イタ</t>
    </rPh>
    <phoneticPr fontId="5"/>
  </si>
  <si>
    <t>国等からの補助金交付等停止措置を、現在受けていない。</t>
    <phoneticPr fontId="5"/>
  </si>
  <si>
    <t>https://www.aots.jp/jp/policy/privacy.html</t>
    <phoneticPr fontId="5"/>
  </si>
  <si>
    <t>講師および管理員が同意する「個人情報の取り扱いについて（Handling of Personal Information）」に記載されている利用目的を理解し、その利用を了承する。</t>
    <phoneticPr fontId="5"/>
  </si>
  <si>
    <t>一般財団法人　海外産業人材育成協会</t>
    <phoneticPr fontId="5"/>
  </si>
  <si>
    <t>５．予算概算</t>
    <rPh sb="2" eb="4">
      <t>ヨサン</t>
    </rPh>
    <rPh sb="4" eb="6">
      <t>ガイサン</t>
    </rPh>
    <phoneticPr fontId="5"/>
  </si>
  <si>
    <t>６．別添資料</t>
    <rPh sb="2" eb="4">
      <t>ベッテン</t>
    </rPh>
    <rPh sb="4" eb="6">
      <t>シリョウ</t>
    </rPh>
    <phoneticPr fontId="5"/>
  </si>
  <si>
    <t>講座内容
※ 別添1）日程案　参照</t>
    <rPh sb="0" eb="2">
      <t>コウザ</t>
    </rPh>
    <rPh sb="2" eb="4">
      <t>ナイヨウ</t>
    </rPh>
    <rPh sb="7" eb="9">
      <t>ベッテン</t>
    </rPh>
    <rPh sb="11" eb="13">
      <t>ニッテイ</t>
    </rPh>
    <rPh sb="13" eb="14">
      <t>アン</t>
    </rPh>
    <rPh sb="15" eb="17">
      <t>サンショウ</t>
    </rPh>
    <phoneticPr fontId="5"/>
  </si>
  <si>
    <t>日程案</t>
    <rPh sb="0" eb="2">
      <t>ニッテイ</t>
    </rPh>
    <rPh sb="2" eb="3">
      <t>アン</t>
    </rPh>
    <phoneticPr fontId="5"/>
  </si>
  <si>
    <t>別添２）</t>
    <phoneticPr fontId="5"/>
  </si>
  <si>
    <t>分類（現地/国外）</t>
    <rPh sb="0" eb="2">
      <t>ブンルイ</t>
    </rPh>
    <rPh sb="3" eb="5">
      <t>ゲンチ</t>
    </rPh>
    <rPh sb="6" eb="8">
      <t>コクガイ</t>
    </rPh>
    <phoneticPr fontId="5"/>
  </si>
  <si>
    <t>申請書を参照し手入力で記入</t>
    <rPh sb="0" eb="2">
      <t>シンセイ</t>
    </rPh>
    <rPh sb="2" eb="3">
      <t>ショ</t>
    </rPh>
    <rPh sb="4" eb="6">
      <t>サンショウ</t>
    </rPh>
    <rPh sb="7" eb="10">
      <t>テニュウリョク</t>
    </rPh>
    <rPh sb="11" eb="13">
      <t>キニュウ</t>
    </rPh>
    <phoneticPr fontId="5"/>
  </si>
  <si>
    <t>インターンシップ実施時期（１）の入力がなければ自動的に「実施せず」に〇を設定</t>
    <rPh sb="8" eb="10">
      <t>ジッシ</t>
    </rPh>
    <rPh sb="10" eb="12">
      <t>ジキ</t>
    </rPh>
    <rPh sb="16" eb="18">
      <t>ニュウリョク</t>
    </rPh>
    <rPh sb="23" eb="26">
      <t>ジドウテキ</t>
    </rPh>
    <rPh sb="28" eb="30">
      <t>ジッシ</t>
    </rPh>
    <rPh sb="36" eb="38">
      <t>セッテイ</t>
    </rPh>
    <phoneticPr fontId="5"/>
  </si>
  <si>
    <t>補助事業のご利用に関するアンケート</t>
    <rPh sb="9" eb="10">
      <t>カン</t>
    </rPh>
    <phoneticPr fontId="5"/>
  </si>
  <si>
    <t>現所属</t>
    <rPh sb="0" eb="1">
      <t>ウツツ</t>
    </rPh>
    <rPh sb="1" eb="3">
      <t>ショゾク</t>
    </rPh>
    <phoneticPr fontId="18"/>
  </si>
  <si>
    <t>受講生の採用を計画している企業またはコンソーシアム形式で申請する法人：</t>
    <rPh sb="0" eb="2">
      <t>ジュコウ</t>
    </rPh>
    <rPh sb="2" eb="3">
      <t>セイ</t>
    </rPh>
    <rPh sb="4" eb="6">
      <t>サイヨウ</t>
    </rPh>
    <rPh sb="7" eb="9">
      <t>ケイカク</t>
    </rPh>
    <rPh sb="13" eb="15">
      <t>キギョウ</t>
    </rPh>
    <phoneticPr fontId="5"/>
  </si>
  <si>
    <t>申請法人以外の法人（該当する場合は下記にもご記入下さい。書ききれない場合はリストを別添ください。）</t>
    <rPh sb="0" eb="4">
      <t>シンセイホウジン</t>
    </rPh>
    <rPh sb="4" eb="6">
      <t>イガイ</t>
    </rPh>
    <rPh sb="7" eb="9">
      <t>ホウジン</t>
    </rPh>
    <rPh sb="10" eb="12">
      <t>ガイトウ</t>
    </rPh>
    <rPh sb="14" eb="16">
      <t>バアイ</t>
    </rPh>
    <rPh sb="17" eb="19">
      <t>カキ</t>
    </rPh>
    <rPh sb="22" eb="24">
      <t>キニュウ</t>
    </rPh>
    <rPh sb="24" eb="25">
      <t>クダ</t>
    </rPh>
    <rPh sb="28" eb="29">
      <t>カ</t>
    </rPh>
    <rPh sb="34" eb="36">
      <t>バアイ</t>
    </rPh>
    <rPh sb="41" eb="43">
      <t>ベッテン</t>
    </rPh>
    <phoneticPr fontId="5"/>
  </si>
  <si>
    <t>【2025年度用】</t>
    <rPh sb="5" eb="7">
      <t>ネンド</t>
    </rPh>
    <rPh sb="7" eb="8">
      <t>ヨウ</t>
    </rPh>
    <phoneticPr fontId="5"/>
  </si>
  <si>
    <t>本社所在地住所</t>
    <rPh sb="0" eb="2">
      <t>ホンシャ</t>
    </rPh>
    <rPh sb="2" eb="5">
      <t>ショザイチ</t>
    </rPh>
    <rPh sb="5" eb="7">
      <t>ジュウショ</t>
    </rPh>
    <phoneticPr fontId="5"/>
  </si>
  <si>
    <t>　貴協会の規程に基づき、下記の通り寄附講座を実施いたしたく申請します。なお、本講座の実施を申請するに
あたり、講座及びインターンシップの実施、諸経費の支払いについては貴協会の基準に従います。
　以下の事項については、確認が完了しました。</t>
    <rPh sb="39" eb="41">
      <t>コウザ</t>
    </rPh>
    <rPh sb="55" eb="57">
      <t>コウザ</t>
    </rPh>
    <rPh sb="57" eb="58">
      <t>オヨ</t>
    </rPh>
    <phoneticPr fontId="5"/>
  </si>
  <si>
    <t>事業評価や講座終了後の採用実績等について、当年度や経年後にAOTSが実施するアンケート、調査等の要請に応じる。</t>
    <phoneticPr fontId="5"/>
  </si>
  <si>
    <t>2026年度</t>
    <rPh sb="4" eb="5">
      <t>ネン</t>
    </rPh>
    <rPh sb="5" eb="6">
      <t>ド</t>
    </rPh>
    <phoneticPr fontId="5"/>
  </si>
  <si>
    <t>関係団体等からの紹介  団体名</t>
    <rPh sb="0" eb="2">
      <t>カンケイ</t>
    </rPh>
    <rPh sb="2" eb="4">
      <t>ダンタイ</t>
    </rPh>
    <rPh sb="4" eb="5">
      <t>トウ</t>
    </rPh>
    <rPh sb="8" eb="10">
      <t>ショウカイ</t>
    </rPh>
    <rPh sb="12" eb="14">
      <t>ダンタイ</t>
    </rPh>
    <rPh sb="14" eb="15">
      <t>メイ</t>
    </rPh>
    <phoneticPr fontId="5"/>
  </si>
  <si>
    <t>・現在直面している採用課題および本補助金制度を活用するに至った経緯</t>
    <phoneticPr fontId="5"/>
  </si>
  <si>
    <t>・講座開設校への技術移転の観点から見た実施の必要性</t>
    <phoneticPr fontId="5"/>
  </si>
  <si>
    <t>・寄附講座開設後の展開と採用後の人材に期待すること</t>
    <phoneticPr fontId="5"/>
  </si>
  <si>
    <t>2）採用予定職種：</t>
    <phoneticPr fontId="5"/>
  </si>
  <si>
    <t>3）採用後に従事する業務：</t>
    <phoneticPr fontId="5"/>
  </si>
  <si>
    <t>4）求められるスキル：</t>
    <phoneticPr fontId="5"/>
  </si>
  <si>
    <t>5）採用方法：</t>
    <phoneticPr fontId="5"/>
  </si>
  <si>
    <t>6）入社予定時期：</t>
    <phoneticPr fontId="5"/>
  </si>
  <si>
    <t>7）講座開設校からの採用実績、等：</t>
    <phoneticPr fontId="5"/>
  </si>
  <si>
    <t>資機材名</t>
    <rPh sb="0" eb="3">
      <t>シキザイ</t>
    </rPh>
    <rPh sb="1" eb="3">
      <t>キザイ</t>
    </rPh>
    <rPh sb="3" eb="4">
      <t>メイ</t>
    </rPh>
    <phoneticPr fontId="5"/>
  </si>
  <si>
    <t>規格・仕様</t>
    <phoneticPr fontId="5"/>
  </si>
  <si>
    <t>単価（円）</t>
    <rPh sb="3" eb="4">
      <t>エン</t>
    </rPh>
    <phoneticPr fontId="5"/>
  </si>
  <si>
    <t>調達方法</t>
    <rPh sb="0" eb="4">
      <t>チョウタツホウホウ</t>
    </rPh>
    <phoneticPr fontId="5"/>
  </si>
  <si>
    <t>利用期間</t>
    <phoneticPr fontId="5"/>
  </si>
  <si>
    <t>（該当する場合のみ記入、複数の企業又は団体がある場合は以下に記入してください。）</t>
    <phoneticPr fontId="5"/>
  </si>
  <si>
    <t>名</t>
    <rPh sb="0" eb="1">
      <t>メイ</t>
    </rPh>
    <phoneticPr fontId="5"/>
  </si>
  <si>
    <t>場所：</t>
    <rPh sb="0" eb="2">
      <t>バショ</t>
    </rPh>
    <phoneticPr fontId="5"/>
  </si>
  <si>
    <t>(別紙2）</t>
    <phoneticPr fontId="5"/>
  </si>
  <si>
    <t>-</t>
    <phoneticPr fontId="5"/>
  </si>
  <si>
    <t>=</t>
    <phoneticPr fontId="5"/>
  </si>
  <si>
    <t>寄附講座実施費予算概算　</t>
    <phoneticPr fontId="10"/>
  </si>
  <si>
    <t>（単位：円）</t>
    <phoneticPr fontId="5"/>
  </si>
  <si>
    <t>　　　　　　　</t>
    <phoneticPr fontId="10"/>
  </si>
  <si>
    <t>全体予算</t>
    <rPh sb="0" eb="4">
      <t>ゼンタイヨサン</t>
    </rPh>
    <phoneticPr fontId="5"/>
  </si>
  <si>
    <t>執行年度</t>
    <rPh sb="0" eb="4">
      <t>シッコウネンド</t>
    </rPh>
    <phoneticPr fontId="5"/>
  </si>
  <si>
    <t>摘　　　要</t>
    <rPh sb="0" eb="1">
      <t>テキ</t>
    </rPh>
    <rPh sb="4" eb="5">
      <t>ヨウ</t>
    </rPh>
    <phoneticPr fontId="10"/>
  </si>
  <si>
    <t>積　　　算</t>
    <rPh sb="0" eb="1">
      <t>セキ</t>
    </rPh>
    <rPh sb="4" eb="5">
      <t>サン</t>
    </rPh>
    <phoneticPr fontId="5"/>
  </si>
  <si>
    <t>2025年度
予算</t>
    <rPh sb="4" eb="6">
      <t>ネンド</t>
    </rPh>
    <rPh sb="7" eb="9">
      <t>ヨサン</t>
    </rPh>
    <phoneticPr fontId="5"/>
  </si>
  <si>
    <t>2026年度
予算</t>
    <rPh sb="4" eb="6">
      <t>ネンド</t>
    </rPh>
    <rPh sb="7" eb="9">
      <t>ヨサン</t>
    </rPh>
    <phoneticPr fontId="5"/>
  </si>
  <si>
    <t>2025年度</t>
  </si>
  <si>
    <t>*****氏</t>
    <rPh sb="5" eb="6">
      <t>シ</t>
    </rPh>
    <phoneticPr fontId="5"/>
  </si>
  <si>
    <t>円</t>
    <rPh sb="0" eb="1">
      <t>エン</t>
    </rPh>
    <phoneticPr fontId="5"/>
  </si>
  <si>
    <t>×</t>
    <phoneticPr fontId="5"/>
  </si>
  <si>
    <t>回</t>
    <rPh sb="0" eb="1">
      <t>カイ</t>
    </rPh>
    <phoneticPr fontId="5"/>
  </si>
  <si>
    <t>ヵ月</t>
    <rPh sb="1" eb="2">
      <t>ゲツ</t>
    </rPh>
    <phoneticPr fontId="5"/>
  </si>
  <si>
    <t>2025年度</t>
    <rPh sb="4" eb="6">
      <t>ネンド</t>
    </rPh>
    <phoneticPr fontId="5"/>
  </si>
  <si>
    <t>コマ</t>
    <phoneticPr fontId="5"/>
  </si>
  <si>
    <t>校</t>
    <rPh sb="0" eb="1">
      <t>コウ</t>
    </rPh>
    <phoneticPr fontId="5"/>
  </si>
  <si>
    <t>スライド</t>
    <phoneticPr fontId="5"/>
  </si>
  <si>
    <t>部</t>
    <rPh sb="0" eb="1">
      <t>ブ</t>
    </rPh>
    <phoneticPr fontId="5"/>
  </si>
  <si>
    <t>泊</t>
    <rPh sb="0" eb="1">
      <t>ハク</t>
    </rPh>
    <phoneticPr fontId="5"/>
  </si>
  <si>
    <t>教室代　30日</t>
    <rPh sb="0" eb="3">
      <t>キョウシツダイ</t>
    </rPh>
    <rPh sb="6" eb="7">
      <t>ニチ</t>
    </rPh>
    <phoneticPr fontId="5"/>
  </si>
  <si>
    <t>台</t>
    <rPh sb="0" eb="1">
      <t>ダイ</t>
    </rPh>
    <phoneticPr fontId="5"/>
  </si>
  <si>
    <t>ｱｶｳﾝﾄ</t>
    <phoneticPr fontId="5"/>
  </si>
  <si>
    <t>防護服</t>
    <rPh sb="0" eb="3">
      <t>ボウゴフク</t>
    </rPh>
    <phoneticPr fontId="5"/>
  </si>
  <si>
    <t>枚</t>
    <rPh sb="0" eb="1">
      <t>マイ</t>
    </rPh>
    <phoneticPr fontId="5"/>
  </si>
  <si>
    <t>インターン生2名、14泊15日＠東京</t>
    <rPh sb="5" eb="6">
      <t>セイ</t>
    </rPh>
    <rPh sb="7" eb="8">
      <t>メイ</t>
    </rPh>
    <rPh sb="11" eb="12">
      <t>ハク</t>
    </rPh>
    <rPh sb="14" eb="15">
      <t>ニチ</t>
    </rPh>
    <rPh sb="16" eb="18">
      <t>トウキョウ</t>
    </rPh>
    <phoneticPr fontId="5"/>
  </si>
  <si>
    <t>航空券代（ベトナム・ハノイ-羽田往復）</t>
    <rPh sb="0" eb="4">
      <t>コウクウケンダイ</t>
    </rPh>
    <rPh sb="14" eb="16">
      <t>ハネダ</t>
    </rPh>
    <rPh sb="16" eb="18">
      <t>オウフク</t>
    </rPh>
    <phoneticPr fontId="5"/>
  </si>
  <si>
    <t>食費</t>
    <rPh sb="0" eb="2">
      <t>ショクヒ</t>
    </rPh>
    <phoneticPr fontId="5"/>
  </si>
  <si>
    <t>雑費</t>
    <rPh sb="0" eb="2">
      <t>ザッピ</t>
    </rPh>
    <phoneticPr fontId="5"/>
  </si>
  <si>
    <t>名</t>
    <phoneticPr fontId="5"/>
  </si>
  <si>
    <t>国内交通費</t>
    <rPh sb="0" eb="5">
      <t>コクナイコウツウヒ</t>
    </rPh>
    <phoneticPr fontId="5"/>
  </si>
  <si>
    <t>ｲﾝﾀｰﾝｼｯﾌﾟ実施中の個人面談（評価報告）@20,000/3hrs</t>
    <rPh sb="9" eb="12">
      <t>ジッシチュウ</t>
    </rPh>
    <rPh sb="13" eb="17">
      <t>コジンメンダン</t>
    </rPh>
    <rPh sb="18" eb="22">
      <t>ヒョウカホウコク</t>
    </rPh>
    <phoneticPr fontId="5"/>
  </si>
  <si>
    <t>×</t>
  </si>
  <si>
    <t>保護メガネ</t>
    <rPh sb="0" eb="2">
      <t>ホゴ</t>
    </rPh>
    <phoneticPr fontId="5"/>
  </si>
  <si>
    <t>個</t>
    <rPh sb="0" eb="1">
      <t>コ</t>
    </rPh>
    <phoneticPr fontId="5"/>
  </si>
  <si>
    <t>宿泊費：＠13,500円×3泊×1名</t>
    <phoneticPr fontId="5"/>
  </si>
  <si>
    <t>日当：@4,500円×4日×1名</t>
    <phoneticPr fontId="5"/>
  </si>
  <si>
    <t>海外旅行保険料 @4,000円×1名</t>
    <phoneticPr fontId="5"/>
  </si>
  <si>
    <t>国内交通費：＊＊＊駅～＊＊＊駅　往復＠3,040円×2回</t>
    <phoneticPr fontId="5"/>
  </si>
  <si>
    <t>航空券：＠98,000円×1名</t>
    <phoneticPr fontId="5"/>
  </si>
  <si>
    <t>６．委託　外注費</t>
    <rPh sb="2" eb="4">
      <t>イタク</t>
    </rPh>
    <phoneticPr fontId="5"/>
  </si>
  <si>
    <t xml:space="preserve">     合         計</t>
    <phoneticPr fontId="5"/>
  </si>
  <si>
    <t>別紙2. 寄附講座実施費予算概算</t>
    <phoneticPr fontId="5"/>
  </si>
  <si>
    <t>2026年度</t>
  </si>
  <si>
    <t>技術教材翻訳：4000円（1字@10円、30コマ)</t>
    <rPh sb="0" eb="2">
      <t>ギジュツ</t>
    </rPh>
    <rPh sb="11" eb="12">
      <t>エン</t>
    </rPh>
    <rPh sb="14" eb="15">
      <t>ジ</t>
    </rPh>
    <phoneticPr fontId="5"/>
  </si>
  <si>
    <t>航空券</t>
    <phoneticPr fontId="5"/>
  </si>
  <si>
    <t>日当</t>
    <phoneticPr fontId="5"/>
  </si>
  <si>
    <t>宿泊費</t>
    <phoneticPr fontId="5"/>
  </si>
  <si>
    <t>海外旅行保険料</t>
    <phoneticPr fontId="5"/>
  </si>
  <si>
    <t>国内交通費：＊＊＊駅～＊＊＊駅（空港）往復</t>
    <phoneticPr fontId="5"/>
  </si>
  <si>
    <t xml:space="preserve">通訳費10,000円/日×30コマ </t>
    <phoneticPr fontId="5"/>
  </si>
  <si>
    <t>講師１名分、序盤１回、6泊7日</t>
    <rPh sb="6" eb="8">
      <t>ジョバン</t>
    </rPh>
    <rPh sb="9" eb="10">
      <t>カイ</t>
    </rPh>
    <rPh sb="12" eb="13">
      <t>ハク</t>
    </rPh>
    <rPh sb="14" eb="15">
      <t>ニチ</t>
    </rPh>
    <phoneticPr fontId="5"/>
  </si>
  <si>
    <t>講師１名分、終盤１回、6泊7日</t>
    <rPh sb="6" eb="8">
      <t>シュウバン</t>
    </rPh>
    <rPh sb="9" eb="10">
      <t>カイ</t>
    </rPh>
    <rPh sb="12" eb="13">
      <t>ハク</t>
    </rPh>
    <rPh sb="14" eb="15">
      <t>ニチ</t>
    </rPh>
    <phoneticPr fontId="5"/>
  </si>
  <si>
    <t>　Zoom費用（プロアカウント）2,125円</t>
    <phoneticPr fontId="5"/>
  </si>
  <si>
    <t>ソフトウェアAレンタル</t>
    <phoneticPr fontId="5"/>
  </si>
  <si>
    <t>ソフトウェアBレンタル</t>
    <phoneticPr fontId="5"/>
  </si>
  <si>
    <t>技術指導　30コマ、１校</t>
    <rPh sb="0" eb="2">
      <t>ギジュツ</t>
    </rPh>
    <rPh sb="2" eb="4">
      <t>シドウ</t>
    </rPh>
    <rPh sb="11" eb="12">
      <t>コウ</t>
    </rPh>
    <phoneticPr fontId="5"/>
  </si>
  <si>
    <t>日本語指導　30コマ、１校</t>
    <rPh sb="0" eb="3">
      <t>ニホンゴ</t>
    </rPh>
    <rPh sb="3" eb="5">
      <t>シドウ</t>
    </rPh>
    <phoneticPr fontId="5"/>
  </si>
  <si>
    <t>技術指導料　30コマ、１校</t>
    <rPh sb="0" eb="2">
      <t>ギジュツ</t>
    </rPh>
    <rPh sb="2" eb="5">
      <t>シドウリョウ</t>
    </rPh>
    <phoneticPr fontId="5"/>
  </si>
  <si>
    <t>日本語指導料　30コマ、１校</t>
    <rPh sb="0" eb="3">
      <t>ニホンゴ</t>
    </rPh>
    <rPh sb="3" eb="6">
      <t>シドウリョウ</t>
    </rPh>
    <phoneticPr fontId="5"/>
  </si>
  <si>
    <t>技術指導時のテキスト原稿料
（PPT、通訳あり、３０コマ×２）</t>
    <rPh sb="0" eb="4">
      <t>ギジュツシドウ</t>
    </rPh>
    <rPh sb="4" eb="5">
      <t>ジ</t>
    </rPh>
    <rPh sb="10" eb="13">
      <t>ゲンコウリョウ</t>
    </rPh>
    <rPh sb="19" eb="21">
      <t>ツウヤク</t>
    </rPh>
    <phoneticPr fontId="5"/>
  </si>
  <si>
    <t>終盤：15日未満</t>
    <rPh sb="0" eb="2">
      <t>シュウバン</t>
    </rPh>
    <rPh sb="5" eb="6">
      <t>ニチ</t>
    </rPh>
    <rPh sb="6" eb="8">
      <t>ミマン</t>
    </rPh>
    <phoneticPr fontId="5"/>
  </si>
  <si>
    <t>序盤：15日未満</t>
    <rPh sb="0" eb="2">
      <t>ジョバン</t>
    </rPh>
    <rPh sb="5" eb="6">
      <t>ニチ</t>
    </rPh>
    <rPh sb="6" eb="8">
      <t>ミマン</t>
    </rPh>
    <phoneticPr fontId="5"/>
  </si>
  <si>
    <t>　(8) 遠隔機材調達　環境等整備費</t>
    <rPh sb="5" eb="7">
      <t>エンカク</t>
    </rPh>
    <rPh sb="7" eb="9">
      <t>キザイ</t>
    </rPh>
    <rPh sb="9" eb="11">
      <t>チョウタツ</t>
    </rPh>
    <rPh sb="12" eb="14">
      <t>カンキョウ</t>
    </rPh>
    <rPh sb="14" eb="15">
      <t>トウ</t>
    </rPh>
    <rPh sb="15" eb="17">
      <t>セイビ</t>
    </rPh>
    <rPh sb="17" eb="18">
      <t>ヒ</t>
    </rPh>
    <phoneticPr fontId="5"/>
  </si>
  <si>
    <t>　(10) 日本国内　講座受講者旅費</t>
    <rPh sb="6" eb="8">
      <t>ニホン</t>
    </rPh>
    <rPh sb="8" eb="10">
      <t>コクナイ</t>
    </rPh>
    <rPh sb="13" eb="16">
      <t>ジュコウシャ</t>
    </rPh>
    <rPh sb="16" eb="18">
      <t>リョヒ</t>
    </rPh>
    <phoneticPr fontId="5"/>
  </si>
  <si>
    <t>　(2)インターンシップ 通訳費</t>
    <phoneticPr fontId="3"/>
  </si>
  <si>
    <t>　(3) 遠隔教材　外注費</t>
    <rPh sb="10" eb="12">
      <t>ガイチュウ</t>
    </rPh>
    <phoneticPr fontId="3"/>
  </si>
  <si>
    <t>　(4) 遠隔機材調達環境等整備費</t>
    <phoneticPr fontId="5"/>
  </si>
  <si>
    <t>３．遠隔指導導入支援費</t>
    <phoneticPr fontId="4"/>
  </si>
  <si>
    <t>支払金額（参考）</t>
    <phoneticPr fontId="5"/>
  </si>
  <si>
    <t>事業管理分担金10%</t>
    <phoneticPr fontId="5"/>
  </si>
  <si>
    <t>寄附講座
分担金1/3</t>
    <rPh sb="0" eb="4">
      <t>キフコウザ</t>
    </rPh>
    <phoneticPr fontId="5"/>
  </si>
  <si>
    <t>寄附講座
開設費</t>
    <rPh sb="0" eb="2">
      <t>キフ</t>
    </rPh>
    <rPh sb="2" eb="4">
      <t>コウザ</t>
    </rPh>
    <rPh sb="5" eb="7">
      <t>カイセツ</t>
    </rPh>
    <rPh sb="7" eb="8">
      <t>ヒ</t>
    </rPh>
    <phoneticPr fontId="5"/>
  </si>
  <si>
    <t>2025年度　技術協力活用型・新興国市場開拓事業（研修・専門家派遣・寄附講座開設事業）　寄附講座開設事業　案件概要書</t>
    <rPh sb="4" eb="6">
      <t>ネンド</t>
    </rPh>
    <rPh sb="44" eb="46">
      <t>キフ</t>
    </rPh>
    <rPh sb="46" eb="48">
      <t>コウザ</t>
    </rPh>
    <rPh sb="48" eb="50">
      <t>カイセツ</t>
    </rPh>
    <rPh sb="50" eb="52">
      <t>ジギョウ</t>
    </rPh>
    <rPh sb="53" eb="55">
      <t>アンケン</t>
    </rPh>
    <rPh sb="55" eb="57">
      <t>ガイヨウ</t>
    </rPh>
    <rPh sb="57" eb="58">
      <t>ショ</t>
    </rPh>
    <phoneticPr fontId="5"/>
  </si>
  <si>
    <t>2025-X</t>
    <phoneticPr fontId="5"/>
  </si>
  <si>
    <r>
      <t>詳細は当協会ホームページ（</t>
    </r>
    <r>
      <rPr>
        <sz val="12"/>
        <color rgb="FF0070C0"/>
        <rFont val="BIZ UDP明朝 Medium"/>
        <family val="1"/>
        <charset val="128"/>
      </rPr>
      <t>https://www.aots.jp/privacy-policy/</t>
    </r>
    <r>
      <rPr>
        <sz val="12"/>
        <rFont val="BIZ UDP明朝 Medium"/>
        <family val="1"/>
        <charset val="128"/>
      </rPr>
      <t>）に公開しています。
本文書にご記入の個人情報は、当協会の個人情報保護方針に基づき、安全に管理し保護の徹底に努めます。
また、寄附講座に係る事務手続き並びに当協会からの各種ご案内等に使用します。</t>
    </r>
    <rPh sb="111" eb="113">
      <t>キフ</t>
    </rPh>
    <rPh sb="113" eb="115">
      <t>コウザ</t>
    </rPh>
    <phoneticPr fontId="5"/>
  </si>
  <si>
    <r>
      <t>寄附講座開設大学以外で講座を実施する理由：</t>
    </r>
    <r>
      <rPr>
        <sz val="11"/>
        <rFont val="BIZ UDP明朝 Medium"/>
        <family val="1"/>
        <charset val="128"/>
      </rPr>
      <t>（上記設問で「寄附講座開設大学」以外を選択した場合に、その理由や必要性をご説明下さい。）</t>
    </r>
    <rPh sb="0" eb="2">
      <t>キフ</t>
    </rPh>
    <rPh sb="2" eb="4">
      <t>コウザ</t>
    </rPh>
    <rPh sb="4" eb="6">
      <t>カイセツ</t>
    </rPh>
    <rPh sb="6" eb="8">
      <t>ダイガク</t>
    </rPh>
    <rPh sb="8" eb="10">
      <t>イガイ</t>
    </rPh>
    <rPh sb="11" eb="13">
      <t>コウザ</t>
    </rPh>
    <rPh sb="14" eb="16">
      <t>ジッシ</t>
    </rPh>
    <rPh sb="18" eb="20">
      <t>リユウ</t>
    </rPh>
    <rPh sb="22" eb="24">
      <t>ジョウキ</t>
    </rPh>
    <rPh sb="24" eb="26">
      <t>セツモン</t>
    </rPh>
    <rPh sb="28" eb="30">
      <t>キフ</t>
    </rPh>
    <rPh sb="30" eb="32">
      <t>コウザ</t>
    </rPh>
    <rPh sb="32" eb="34">
      <t>カイセツ</t>
    </rPh>
    <rPh sb="34" eb="36">
      <t>ダイガク</t>
    </rPh>
    <rPh sb="37" eb="39">
      <t>イガイ</t>
    </rPh>
    <rPh sb="40" eb="42">
      <t>センタク</t>
    </rPh>
    <rPh sb="44" eb="46">
      <t>バアイ</t>
    </rPh>
    <rPh sb="50" eb="52">
      <t>リユウ</t>
    </rPh>
    <rPh sb="53" eb="56">
      <t>ヒツヨウセイ</t>
    </rPh>
    <rPh sb="58" eb="61">
      <t>セツメイクダ</t>
    </rPh>
    <phoneticPr fontId="5"/>
  </si>
  <si>
    <r>
      <t>講座受講生の学習目標：</t>
    </r>
    <r>
      <rPr>
        <sz val="11"/>
        <rFont val="BIZ UDP明朝 Medium"/>
        <family val="1"/>
        <charset val="128"/>
      </rPr>
      <t>（講座受講後、受講生が何をどの程度まで理解もしくは実行できるようにするか等、具体的に箇条書きしてください。）</t>
    </r>
    <rPh sb="0" eb="2">
      <t>コウザ</t>
    </rPh>
    <rPh sb="2" eb="4">
      <t>ジュコウ</t>
    </rPh>
    <rPh sb="6" eb="8">
      <t>ガクシュウ</t>
    </rPh>
    <rPh sb="8" eb="10">
      <t>モクヒョウ</t>
    </rPh>
    <phoneticPr fontId="5"/>
  </si>
  <si>
    <r>
      <t>申請法人以外でインターンシップを実施する理由：</t>
    </r>
    <r>
      <rPr>
        <sz val="11"/>
        <rFont val="BIZ UDP明朝 Medium"/>
        <family val="1"/>
        <charset val="128"/>
      </rPr>
      <t>（上記設問で「申請法人」以外を選択した場合に、その理由や必要性をご説明下さい。）</t>
    </r>
    <rPh sb="0" eb="2">
      <t>シンセイ</t>
    </rPh>
    <rPh sb="2" eb="4">
      <t>ホウジン</t>
    </rPh>
    <rPh sb="4" eb="6">
      <t>イガイ</t>
    </rPh>
    <rPh sb="16" eb="18">
      <t>ジッシ</t>
    </rPh>
    <rPh sb="20" eb="22">
      <t>リユウ</t>
    </rPh>
    <rPh sb="24" eb="26">
      <t>ジョウキ</t>
    </rPh>
    <rPh sb="26" eb="28">
      <t>セツモン</t>
    </rPh>
    <rPh sb="30" eb="32">
      <t>シンセイ</t>
    </rPh>
    <rPh sb="32" eb="34">
      <t>ホウジン</t>
    </rPh>
    <rPh sb="35" eb="37">
      <t>イガイ</t>
    </rPh>
    <rPh sb="38" eb="40">
      <t>センタク</t>
    </rPh>
    <rPh sb="42" eb="44">
      <t>バアイ</t>
    </rPh>
    <rPh sb="48" eb="50">
      <t>リユウ</t>
    </rPh>
    <rPh sb="51" eb="54">
      <t>ヒツヨウセイ</t>
    </rPh>
    <rPh sb="56" eb="59">
      <t>セツメイクダ</t>
    </rPh>
    <phoneticPr fontId="5"/>
  </si>
  <si>
    <t>（1）</t>
  </si>
  <si>
    <t>11.</t>
  </si>
  <si>
    <t xml:space="preserve">1）採用予定人数：
</t>
    <rPh sb="2" eb="4">
      <t>サイヨウ</t>
    </rPh>
    <rPh sb="4" eb="6">
      <t>ヨテイ</t>
    </rPh>
    <rPh sb="6" eb="8">
      <t>ニンズウ</t>
    </rPh>
    <phoneticPr fontId="5"/>
  </si>
  <si>
    <t>2学期制（Semester）</t>
    <rPh sb="1" eb="3">
      <t>ガッキ</t>
    </rPh>
    <rPh sb="3" eb="4">
      <t>セイ</t>
    </rPh>
    <phoneticPr fontId="5"/>
  </si>
  <si>
    <t>※複数のユニットに分かれる場合は、「（2）」以降も使って、それぞれ記載して下さい。</t>
  </si>
  <si>
    <t>（2）</t>
  </si>
  <si>
    <t>12.</t>
  </si>
  <si>
    <t>3学期制（Trimester）</t>
    <rPh sb="1" eb="3">
      <t>ガッキ</t>
    </rPh>
    <rPh sb="3" eb="4">
      <t>セイ</t>
    </rPh>
    <phoneticPr fontId="5"/>
  </si>
  <si>
    <t>（3）</t>
  </si>
  <si>
    <t>13.</t>
  </si>
  <si>
    <t>4学期制（Quarter）</t>
    <rPh sb="1" eb="3">
      <t>ガッキ</t>
    </rPh>
    <rPh sb="3" eb="4">
      <t>セイ</t>
    </rPh>
    <phoneticPr fontId="5"/>
  </si>
  <si>
    <t>（4）</t>
  </si>
  <si>
    <t>※インターンシップにおける「その他」とは日本及び講座開設国以外の国・地域のことを指します。</t>
    <phoneticPr fontId="5"/>
  </si>
  <si>
    <t>日本側出資比率（％）：</t>
    <phoneticPr fontId="5"/>
  </si>
  <si>
    <t>設立年：</t>
    <phoneticPr fontId="5"/>
  </si>
  <si>
    <t>従業員数：</t>
    <phoneticPr fontId="5"/>
  </si>
  <si>
    <t>資本金：</t>
    <phoneticPr fontId="5"/>
  </si>
  <si>
    <r>
      <t xml:space="preserve">インターンシップ参加学生の達成目標：
</t>
    </r>
    <r>
      <rPr>
        <sz val="12"/>
        <rFont val="BIZ UDP明朝 Medium"/>
        <family val="1"/>
        <charset val="128"/>
      </rPr>
      <t>（インターンシップ生が何をどの程度まで理解もしくは実行できるようにするか等、具体的に箇条書きしてください。）</t>
    </r>
    <rPh sb="8" eb="10">
      <t>サンカ</t>
    </rPh>
    <rPh sb="10" eb="12">
      <t>ガクセイ</t>
    </rPh>
    <rPh sb="13" eb="15">
      <t>タッセイ</t>
    </rPh>
    <rPh sb="28" eb="29">
      <t>セイ</t>
    </rPh>
    <phoneticPr fontId="5"/>
  </si>
  <si>
    <t>遠隔機材名</t>
    <rPh sb="0" eb="2">
      <t>エンカク</t>
    </rPh>
    <rPh sb="2" eb="4">
      <t>キザイ</t>
    </rPh>
    <rPh sb="4" eb="5">
      <t>メイ</t>
    </rPh>
    <phoneticPr fontId="5"/>
  </si>
  <si>
    <t>※上記の 調達が必要な遠隔機材に関するカタログ・仕様概要書等の補足資料を添付して下さい。</t>
    <rPh sb="1" eb="3">
      <t>ジョウキ</t>
    </rPh>
    <rPh sb="5" eb="7">
      <t>チョウタツ</t>
    </rPh>
    <rPh sb="8" eb="10">
      <t>ヒツヨウ</t>
    </rPh>
    <rPh sb="11" eb="13">
      <t>エンカク</t>
    </rPh>
    <rPh sb="13" eb="15">
      <t>キザイ</t>
    </rPh>
    <rPh sb="16" eb="17">
      <t>カン</t>
    </rPh>
    <rPh sb="24" eb="26">
      <t>シヨウ</t>
    </rPh>
    <rPh sb="26" eb="28">
      <t>ガイヨウ</t>
    </rPh>
    <rPh sb="28" eb="29">
      <t>ショ</t>
    </rPh>
    <rPh sb="29" eb="30">
      <t>トウ</t>
    </rPh>
    <rPh sb="31" eb="33">
      <t>ホソク</t>
    </rPh>
    <rPh sb="33" eb="35">
      <t>シリョウ</t>
    </rPh>
    <rPh sb="36" eb="38">
      <t>テンプ</t>
    </rPh>
    <rPh sb="40" eb="41">
      <t>クダ</t>
    </rPh>
    <phoneticPr fontId="5"/>
  </si>
  <si>
    <t>講座内容：（講座内容に係る技術に関する参考資料があれば添付してください。）</t>
    <rPh sb="0" eb="2">
      <t>コウザ</t>
    </rPh>
    <rPh sb="6" eb="8">
      <t>コウザ</t>
    </rPh>
    <rPh sb="8" eb="10">
      <t>ナイヨウ</t>
    </rPh>
    <rPh sb="11" eb="12">
      <t>カカワ</t>
    </rPh>
    <rPh sb="13" eb="15">
      <t>ギジュツ</t>
    </rPh>
    <phoneticPr fontId="5"/>
  </si>
  <si>
    <t>・企業活動に直接関連する高度な技術分野等に関する内容：</t>
    <rPh sb="1" eb="3">
      <t>キギョウ</t>
    </rPh>
    <rPh sb="3" eb="5">
      <t>カツドウ</t>
    </rPh>
    <rPh sb="6" eb="8">
      <t>チョクセツ</t>
    </rPh>
    <rPh sb="8" eb="10">
      <t>カンレン</t>
    </rPh>
    <rPh sb="12" eb="14">
      <t>コウド</t>
    </rPh>
    <rPh sb="15" eb="17">
      <t>ギジュツ</t>
    </rPh>
    <rPh sb="17" eb="19">
      <t>ブンヤ</t>
    </rPh>
    <rPh sb="19" eb="20">
      <t>トウ</t>
    </rPh>
    <rPh sb="21" eb="22">
      <t>カン</t>
    </rPh>
    <rPh sb="24" eb="26">
      <t>ナイヨウ</t>
    </rPh>
    <phoneticPr fontId="5"/>
  </si>
  <si>
    <t>・申請企業（及びそのグループ会社）への就職を促進する内容:</t>
    <rPh sb="1" eb="3">
      <t>シンセイ</t>
    </rPh>
    <rPh sb="3" eb="5">
      <t>キギョウ</t>
    </rPh>
    <rPh sb="6" eb="7">
      <t>オヨ</t>
    </rPh>
    <rPh sb="14" eb="16">
      <t>カイシャ</t>
    </rPh>
    <rPh sb="19" eb="21">
      <t>シュウショク</t>
    </rPh>
    <rPh sb="22" eb="24">
      <t>ソクシン</t>
    </rPh>
    <rPh sb="26" eb="28">
      <t>ナイヨウ</t>
    </rPh>
    <phoneticPr fontId="5"/>
  </si>
  <si>
    <t>申請法人とインターン受入先企業各々について提出してください。</t>
    <phoneticPr fontId="5"/>
  </si>
  <si>
    <t>申請法人について提出してください。</t>
    <phoneticPr fontId="5"/>
  </si>
  <si>
    <t>申請法人について直近のものを提出してください。</t>
    <rPh sb="8" eb="10">
      <t>チョッキン</t>
    </rPh>
    <rPh sb="14" eb="16">
      <t>テイシュツ</t>
    </rPh>
    <phoneticPr fontId="5"/>
  </si>
  <si>
    <t>AOTS制度初利用企業は、直近3年度分を提出してください。</t>
    <phoneticPr fontId="5"/>
  </si>
  <si>
    <t>個人情報の取り扱いについて（⑧-別紙4）</t>
    <rPh sb="0" eb="2">
      <t>コジン</t>
    </rPh>
    <rPh sb="2" eb="4">
      <t>ジョウホウ</t>
    </rPh>
    <rPh sb="5" eb="6">
      <t>ト</t>
    </rPh>
    <rPh sb="7" eb="8">
      <t>アツカ</t>
    </rPh>
    <rPh sb="16" eb="18">
      <t>ベッシ</t>
    </rPh>
    <phoneticPr fontId="5"/>
  </si>
  <si>
    <t>※②③④：会社経歴書・登記簿謄本・財務諸表（決算書）は、有価証券報告書に替えることができます。</t>
    <phoneticPr fontId="5"/>
  </si>
  <si>
    <t>理由・用途</t>
    <rPh sb="0" eb="2">
      <t>リユウ</t>
    </rPh>
    <rPh sb="3" eb="5">
      <t>ヨウト</t>
    </rPh>
    <phoneticPr fontId="5"/>
  </si>
  <si>
    <t>理由・用途</t>
    <phoneticPr fontId="5"/>
  </si>
  <si>
    <t>有りの場合の単位</t>
    <rPh sb="0" eb="1">
      <t>ア</t>
    </rPh>
    <rPh sb="3" eb="5">
      <t>バアイ</t>
    </rPh>
    <phoneticPr fontId="5"/>
  </si>
  <si>
    <t>（単位）</t>
    <rPh sb="1" eb="3">
      <t>タンイ</t>
    </rPh>
    <phoneticPr fontId="5"/>
  </si>
  <si>
    <t>32.</t>
    <phoneticPr fontId="5"/>
  </si>
  <si>
    <t>・・・・・</t>
    <phoneticPr fontId="5"/>
  </si>
  <si>
    <t>財務諸表（決算書）（写）・・・</t>
    <rPh sb="0" eb="2">
      <t>ザイム</t>
    </rPh>
    <rPh sb="2" eb="4">
      <t>ショヒョウ</t>
    </rPh>
    <rPh sb="5" eb="8">
      <t>ケッサンショ</t>
    </rPh>
    <rPh sb="10" eb="11">
      <t>ウツ</t>
    </rPh>
    <phoneticPr fontId="5"/>
  </si>
  <si>
    <t>1．講座実施費</t>
  </si>
  <si>
    <t>2．インターンシップ実施費</t>
  </si>
  <si>
    <t>3．遠隔指導導入支援費</t>
  </si>
  <si>
    <t>4．開設校協力謝金</t>
    <rPh sb="2" eb="4">
      <t>カイセツ</t>
    </rPh>
    <rPh sb="4" eb="5">
      <t>コウ</t>
    </rPh>
    <rPh sb="5" eb="7">
      <t>キョウリョク</t>
    </rPh>
    <rPh sb="7" eb="9">
      <t>シャキン</t>
    </rPh>
    <phoneticPr fontId="5"/>
  </si>
  <si>
    <t>5．講座運営管理旅費</t>
  </si>
  <si>
    <t>6．委託　外注費</t>
    <rPh sb="2" eb="4">
      <t>イタク</t>
    </rPh>
    <phoneticPr fontId="5"/>
  </si>
  <si>
    <t>技術教材製本代  60部</t>
    <rPh sb="0" eb="2">
      <t>ギジュツ</t>
    </rPh>
    <phoneticPr fontId="5"/>
  </si>
  <si>
    <t>1名、閉講式、滞在日数3泊4日</t>
    <rPh sb="1" eb="2">
      <t>メイ</t>
    </rPh>
    <rPh sb="3" eb="6">
      <t>ヘイコウシキ</t>
    </rPh>
    <rPh sb="7" eb="11">
      <t>タイザイニッスウ</t>
    </rPh>
    <rPh sb="12" eb="13">
      <t>ハク</t>
    </rPh>
    <rPh sb="14" eb="15">
      <t>ニチ</t>
    </rPh>
    <phoneticPr fontId="5"/>
  </si>
  <si>
    <t>1名、開講式、滞在日数３泊4日</t>
    <rPh sb="1" eb="2">
      <t>メイ</t>
    </rPh>
    <rPh sb="3" eb="5">
      <t>カイコウ</t>
    </rPh>
    <rPh sb="5" eb="6">
      <t>シキ</t>
    </rPh>
    <rPh sb="12" eb="13">
      <t>ハク</t>
    </rPh>
    <rPh sb="14" eb="15">
      <t>ニチ</t>
    </rPh>
    <phoneticPr fontId="5"/>
  </si>
  <si>
    <t>別紙2. 寄附講座実施費予算概算（記入例）</t>
    <rPh sb="17" eb="20">
      <t>キニュウレイ</t>
    </rPh>
    <phoneticPr fontId="5"/>
  </si>
  <si>
    <r>
      <t xml:space="preserve">住所
</t>
    </r>
    <r>
      <rPr>
        <sz val="12"/>
        <rFont val="BIZ UDP明朝 Medium"/>
        <family val="1"/>
        <charset val="128"/>
      </rPr>
      <t>(本社と異なる場合)</t>
    </r>
    <rPh sb="0" eb="2">
      <t>ジュウショ</t>
    </rPh>
    <phoneticPr fontId="5"/>
  </si>
  <si>
    <t>手入力</t>
    <rPh sb="0" eb="3">
      <t>テニュウリョク</t>
    </rPh>
    <phoneticPr fontId="5"/>
  </si>
  <si>
    <t>手入力</t>
    <rPh sb="0" eb="3">
      <t>テニュウリョク</t>
    </rPh>
    <phoneticPr fontId="5"/>
  </si>
  <si>
    <t>別添１）</t>
    <rPh sb="0" eb="2">
      <t>ベッテン</t>
    </rPh>
    <phoneticPr fontId="5"/>
  </si>
  <si>
    <t>　畳</t>
    <rPh sb="1" eb="2">
      <t>タタ</t>
    </rPh>
    <phoneticPr fontId="5"/>
  </si>
  <si>
    <t>資機材名</t>
    <phoneticPr fontId="5"/>
  </si>
  <si>
    <r>
      <t xml:space="preserve">ご利用企業にとっての補助事業のメリットや必要性、意義についての基礎情報収集のため、もし補助事業を利用できない場合に貴社の海外人材採用計画や海外事業展開に生じる影響等について具体的なご意見を伺いたく、下記アンケートにご協力の程よろしくお願いいたします。
</t>
    </r>
    <r>
      <rPr>
        <sz val="11"/>
        <color rgb="FFFF0000"/>
        <rFont val="メイリオ"/>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64" eb="66">
      <t>サイヨウ</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5"/>
  </si>
  <si>
    <t>講師略歴書</t>
    <rPh sb="0" eb="2">
      <t>コウシ</t>
    </rPh>
    <rPh sb="2" eb="5">
      <t>リャクレキショ</t>
    </rPh>
    <phoneticPr fontId="18"/>
  </si>
  <si>
    <t>当略歴書は寄附講座「講師」としての認定･審査･予算概算・精算管理のために使用します。</t>
    <rPh sb="0" eb="1">
      <t>トウ</t>
    </rPh>
    <rPh sb="1" eb="3">
      <t>リャクレキ</t>
    </rPh>
    <rPh sb="3" eb="4">
      <t>ショ</t>
    </rPh>
    <rPh sb="5" eb="7">
      <t>キフ</t>
    </rPh>
    <rPh sb="7" eb="9">
      <t>コウザ</t>
    </rPh>
    <rPh sb="10" eb="12">
      <t>コウシ</t>
    </rPh>
    <rPh sb="17" eb="19">
      <t>ニンテイ</t>
    </rPh>
    <rPh sb="20" eb="22">
      <t>シンサ</t>
    </rPh>
    <rPh sb="23" eb="25">
      <t>ヨサン</t>
    </rPh>
    <rPh sb="25" eb="27">
      <t>ガイサン</t>
    </rPh>
    <rPh sb="28" eb="30">
      <t>セイサン</t>
    </rPh>
    <rPh sb="30" eb="32">
      <t>カンリ</t>
    </rPh>
    <rPh sb="36" eb="38">
      <t>シヨウ</t>
    </rPh>
    <phoneticPr fontId="18"/>
  </si>
  <si>
    <t>２． 寄附講座実施費予算概算（別紙２）</t>
    <phoneticPr fontId="5"/>
  </si>
  <si>
    <t>I do not agree</t>
    <phoneticPr fontId="5"/>
  </si>
  <si>
    <t>Date:</t>
    <phoneticPr fontId="5"/>
  </si>
  <si>
    <t>④国の機関若しくは地方公共団体又はその委託を受けたものが法令の定める事務を遂行することに対して協力する必要がある場合であって、本人の同意を得ることにより当該事務の遂行に支障を来たすおそれがあるとき</t>
    <phoneticPr fontId="5"/>
  </si>
  <si>
    <t>6）</t>
  </si>
  <si>
    <t>7）</t>
  </si>
  <si>
    <t>8）</t>
  </si>
  <si>
    <t>名</t>
    <rPh sb="0" eb="1">
      <t>メイ</t>
    </rPh>
    <phoneticPr fontId="5"/>
  </si>
  <si>
    <r>
      <t>オンライン指導のために調達が必要な遠隔機材の有無（</t>
    </r>
    <r>
      <rPr>
        <sz val="14"/>
        <rFont val="Segoe UI Symbol"/>
        <family val="2"/>
      </rPr>
      <t>☑</t>
    </r>
    <r>
      <rPr>
        <sz val="14"/>
        <rFont val="BIZ UDP明朝 Medium"/>
        <family val="1"/>
        <charset val="128"/>
      </rPr>
      <t>してください。）</t>
    </r>
    <rPh sb="11" eb="13">
      <t>チョウタツ</t>
    </rPh>
    <rPh sb="14" eb="16">
      <t>ヒツヨウ</t>
    </rPh>
    <rPh sb="17" eb="19">
      <t>エンカク</t>
    </rPh>
    <rPh sb="22" eb="24">
      <t>ウム</t>
    </rPh>
    <phoneticPr fontId="5"/>
  </si>
  <si>
    <t>インターンシップ内容：具体的にご記述下さい。</t>
    <rPh sb="8" eb="10">
      <t>ナイヨウ</t>
    </rPh>
    <rPh sb="11" eb="14">
      <t>グタイテキ</t>
    </rPh>
    <rPh sb="16" eb="18">
      <t>キジュツ</t>
    </rPh>
    <rPh sb="18" eb="19">
      <t>クダ</t>
    </rPh>
    <phoneticPr fontId="5"/>
  </si>
  <si>
    <r>
      <t>オンラインインターンシップ実施のために調達が必要な遠隔機材の有無（</t>
    </r>
    <r>
      <rPr>
        <sz val="14"/>
        <rFont val="Segoe UI Symbol"/>
        <family val="2"/>
      </rPr>
      <t>☑</t>
    </r>
    <r>
      <rPr>
        <sz val="14"/>
        <rFont val="BIZ UDP明朝 Medium"/>
        <family val="1"/>
        <charset val="128"/>
      </rPr>
      <t>してください。）</t>
    </r>
    <rPh sb="13" eb="15">
      <t>ジッシ</t>
    </rPh>
    <rPh sb="19" eb="21">
      <t>チョウタツ</t>
    </rPh>
    <rPh sb="22" eb="24">
      <t>ヒツヨウ</t>
    </rPh>
    <rPh sb="25" eb="27">
      <t>エンカク</t>
    </rPh>
    <rPh sb="30" eb="32">
      <t>ウム</t>
    </rPh>
    <phoneticPr fontId="5"/>
  </si>
  <si>
    <r>
      <t xml:space="preserve">外注先　（該当する場合のみ記入／遠隔指導の導入支援に係る業務を外注する場合は下記33にご記入下さい）
</t>
    </r>
    <r>
      <rPr>
        <sz val="14"/>
        <color rgb="FF0000FF"/>
        <rFont val="BIZ UDP明朝 Medium"/>
        <family val="1"/>
        <charset val="128"/>
      </rPr>
      <t>※寄附講座案件の実施に要する業務のうち、申請法人が直接実施できない、または直接実施することが適切でない業務を、第三者へ外注または委託した場合に発生する場合（専門性を要するもの）</t>
    </r>
    <rPh sb="0" eb="2">
      <t>ガイチュウ</t>
    </rPh>
    <rPh sb="2" eb="3">
      <t>サキ</t>
    </rPh>
    <rPh sb="5" eb="7">
      <t>ガイトウ</t>
    </rPh>
    <rPh sb="9" eb="11">
      <t>バアイ</t>
    </rPh>
    <rPh sb="13" eb="15">
      <t>キニュウ</t>
    </rPh>
    <rPh sb="26" eb="27">
      <t>カカワ</t>
    </rPh>
    <rPh sb="28" eb="30">
      <t>ギョウム</t>
    </rPh>
    <rPh sb="31" eb="33">
      <t>ガイチュウ</t>
    </rPh>
    <rPh sb="35" eb="37">
      <t>バアイ</t>
    </rPh>
    <rPh sb="38" eb="40">
      <t>カキ</t>
    </rPh>
    <rPh sb="44" eb="46">
      <t>キニュウ</t>
    </rPh>
    <rPh sb="46" eb="47">
      <t>クダ</t>
    </rPh>
    <rPh sb="126" eb="128">
      <t>バアイ</t>
    </rPh>
    <phoneticPr fontId="5"/>
  </si>
  <si>
    <r>
      <t>講座の指導効果を高めるために調達が必要な資機材の有無（</t>
    </r>
    <r>
      <rPr>
        <sz val="14"/>
        <rFont val="Segoe UI Symbol"/>
        <family val="2"/>
      </rPr>
      <t>☑</t>
    </r>
    <r>
      <rPr>
        <sz val="14"/>
        <rFont val="BIZ UDP明朝 Medium"/>
        <family val="1"/>
        <charset val="128"/>
      </rPr>
      <t xml:space="preserve">してください。）
</t>
    </r>
    <r>
      <rPr>
        <sz val="12"/>
        <color rgb="FF0000FF"/>
        <rFont val="BIZ UDP明朝 Medium"/>
        <family val="1"/>
        <charset val="128"/>
      </rPr>
      <t>※資機材費は、講座実施に必須なもののレンタルが原則で、審査委員会の承認を得たものに限ります。講座開設校や申請法人で準備できない場合は、購入についてAOTSへご相談ください。なお、購入の場合は単価50万円未満のものに限ります。</t>
    </r>
    <rPh sb="14" eb="16">
      <t>チョウタツ</t>
    </rPh>
    <rPh sb="17" eb="19">
      <t>ヒツヨウ</t>
    </rPh>
    <rPh sb="24" eb="26">
      <t>ウム</t>
    </rPh>
    <phoneticPr fontId="5"/>
  </si>
  <si>
    <r>
      <t>主任講師の有無（</t>
    </r>
    <r>
      <rPr>
        <sz val="14"/>
        <rFont val="Segoe UI Symbol"/>
        <family val="2"/>
      </rPr>
      <t>☑</t>
    </r>
    <r>
      <rPr>
        <sz val="14"/>
        <rFont val="BIZ UDP明朝 Medium"/>
        <family val="1"/>
        <charset val="128"/>
      </rPr>
      <t xml:space="preserve">してください。）
</t>
    </r>
    <r>
      <rPr>
        <sz val="12"/>
        <color rgb="FF0000FF"/>
        <rFont val="BIZ UDP明朝 Medium"/>
        <family val="1"/>
        <charset val="128"/>
      </rPr>
      <t>※カリキュラム調整等に際して申請法人のニーズを考慮し大学の教育課程に合うよう助言をする外部有識者（申請法人・採用計画を有する企業以外の方）</t>
    </r>
    <rPh sb="0" eb="1">
      <t>シュニン</t>
    </rPh>
    <rPh sb="1" eb="3">
      <t>コウシ</t>
    </rPh>
    <rPh sb="4" eb="6">
      <t>ウム</t>
    </rPh>
    <rPh sb="84" eb="85">
      <t>カタ</t>
    </rPh>
    <phoneticPr fontId="5"/>
  </si>
  <si>
    <r>
      <t xml:space="preserve">現地で寄附講座実施を補佐する企業又は団体
</t>
    </r>
    <r>
      <rPr>
        <sz val="12"/>
        <color rgb="FF0000FF"/>
        <rFont val="BIZ UDP明朝 Medium"/>
        <family val="1"/>
        <charset val="128"/>
      </rPr>
      <t>※申請法人や採用先企業などの関係企業以外で、現地企業などインターンシップや講座の実施を補佐する企業・団体</t>
    </r>
    <rPh sb="0" eb="2">
      <t>ゲンチ</t>
    </rPh>
    <rPh sb="16" eb="18">
      <t>ガイトウ</t>
    </rPh>
    <phoneticPr fontId="5"/>
  </si>
  <si>
    <r>
      <t>2026年度（2026年4月1日）以降も継続する必要性：　</t>
    </r>
    <r>
      <rPr>
        <sz val="11"/>
        <color rgb="FF0000FF"/>
        <rFont val="BIZ UDP明朝 Medium"/>
        <family val="1"/>
        <charset val="128"/>
      </rPr>
      <t>※2026年4月1日以降も継続する計画がある場合に、その必要性をご説明下さい。</t>
    </r>
    <rPh sb="4" eb="5">
      <t>ド</t>
    </rPh>
    <rPh sb="12" eb="13">
      <t>ガツ</t>
    </rPh>
    <rPh sb="14" eb="15">
      <t>ニチ</t>
    </rPh>
    <rPh sb="16" eb="18">
      <t>イコウ</t>
    </rPh>
    <rPh sb="19" eb="21">
      <t>ケイゾク</t>
    </rPh>
    <rPh sb="23" eb="26">
      <t>ヒツヨウセイ</t>
    </rPh>
    <rPh sb="34" eb="35">
      <t>ネン</t>
    </rPh>
    <rPh sb="36" eb="37">
      <t>ガツ</t>
    </rPh>
    <rPh sb="37" eb="41">
      <t>ツイタチイコウ</t>
    </rPh>
    <rPh sb="42" eb="44">
      <t>ケイゾク</t>
    </rPh>
    <rPh sb="46" eb="48">
      <t>ケイカク</t>
    </rPh>
    <rPh sb="51" eb="53">
      <t>バアイ</t>
    </rPh>
    <rPh sb="57" eb="60">
      <t>ヒツヨウセイ</t>
    </rPh>
    <rPh sb="62" eb="65">
      <t>セツメイクダ</t>
    </rPh>
    <phoneticPr fontId="5"/>
  </si>
  <si>
    <t>※複数のユニットに分かれる場合は、「（2）」以降も使って、それぞれ記載して下さい。</t>
    <phoneticPr fontId="5"/>
  </si>
  <si>
    <r>
      <t>（講師略歴書：別添Ⅰ）</t>
    </r>
    <r>
      <rPr>
        <sz val="14"/>
        <color rgb="FF0000FF"/>
        <rFont val="BIZ UDP明朝 Medium"/>
        <family val="1"/>
        <charset val="128"/>
      </rPr>
      <t>※</t>
    </r>
    <r>
      <rPr>
        <sz val="12"/>
        <color rgb="FF0000FF"/>
        <rFont val="BIZ UDP明朝 Medium"/>
        <family val="1"/>
        <charset val="128"/>
      </rPr>
      <t>原則、指導する技術分野での実務経験が3年以上の方</t>
    </r>
    <rPh sb="1" eb="3">
      <t>コウシ</t>
    </rPh>
    <rPh sb="3" eb="5">
      <t>リャクレキ</t>
    </rPh>
    <rPh sb="5" eb="6">
      <t>ショ</t>
    </rPh>
    <rPh sb="7" eb="9">
      <t>ベッテン</t>
    </rPh>
    <rPh sb="12" eb="14">
      <t>ゲンソク</t>
    </rPh>
    <rPh sb="15" eb="17">
      <t>シドウ</t>
    </rPh>
    <rPh sb="19" eb="23">
      <t>ギジュツブンヤ</t>
    </rPh>
    <rPh sb="25" eb="29">
      <t>ジツムケイケン</t>
    </rPh>
    <rPh sb="31" eb="34">
      <t>ネンイジョウ</t>
    </rPh>
    <rPh sb="35" eb="36">
      <t>カタ</t>
    </rPh>
    <phoneticPr fontId="5"/>
  </si>
  <si>
    <t>氏　名：</t>
    <rPh sb="0" eb="1">
      <t>シ</t>
    </rPh>
    <rPh sb="2" eb="3">
      <t>メイ</t>
    </rPh>
    <phoneticPr fontId="5"/>
  </si>
  <si>
    <t>会社名：</t>
    <rPh sb="0" eb="2">
      <t>カイシャ</t>
    </rPh>
    <rPh sb="2" eb="3">
      <t>メイ</t>
    </rPh>
    <phoneticPr fontId="5"/>
  </si>
  <si>
    <t>Company name:</t>
    <phoneticPr fontId="5"/>
  </si>
  <si>
    <t>Name:</t>
    <phoneticPr fontId="5"/>
  </si>
  <si>
    <t>【Technical cooperation utilization type/emerging market development program(Training/Experts Dispatch/Industry-Academia Collaborative programs)】</t>
    <phoneticPr fontId="5"/>
  </si>
  <si>
    <t>年　　月　　日</t>
    <phoneticPr fontId="5"/>
  </si>
  <si>
    <t>・講座開設校との連携の経緯、講座開設校を選択した理由</t>
    <phoneticPr fontId="5"/>
  </si>
  <si>
    <t>・申請法人の計画と講座開設校の親和性について（開設計画とMOU締結や講座開設に関する学校側の意向との関係性等）</t>
    <phoneticPr fontId="5"/>
  </si>
  <si>
    <t>・講座内容と対象学部の親和性について</t>
    <phoneticPr fontId="5"/>
  </si>
  <si>
    <t>講座受講生の就職活動時期/内定時期（お分かりの範囲でご記入ください。）</t>
    <phoneticPr fontId="5"/>
  </si>
  <si>
    <t>※当該年の4月1日～その翌年の3月31日までが年度の期間となります。</t>
    <phoneticPr fontId="5"/>
  </si>
  <si>
    <t>※複数の採用計画がある場合は以下に記入してください。</t>
    <rPh sb="4" eb="8">
      <t>サイヨウケイカク</t>
    </rPh>
    <phoneticPr fontId="5"/>
  </si>
  <si>
    <t>）</t>
    <phoneticPr fontId="5"/>
  </si>
  <si>
    <t>（</t>
    <phoneticPr fontId="5"/>
  </si>
  <si>
    <t>選択して下さい</t>
  </si>
  <si>
    <t>選択してください</t>
  </si>
  <si>
    <t>選択して下さい</t>
    <rPh sb="0" eb="2">
      <t>センタク</t>
    </rPh>
    <rPh sb="4" eb="5">
      <t>クダ</t>
    </rPh>
    <phoneticPr fontId="5"/>
  </si>
  <si>
    <t>April, 2025</t>
    <phoneticPr fontId="5"/>
  </si>
  <si>
    <t>[複数選択可：理由として重要なものから順位付けして数字を選択してください]</t>
    <rPh sb="7" eb="9">
      <t>リユウ</t>
    </rPh>
    <rPh sb="12" eb="14">
      <t>ジュウヨウ</t>
    </rPh>
    <rPh sb="19" eb="22">
      <t>ジュンイヅ</t>
    </rPh>
    <rPh sb="25" eb="27">
      <t>スウジ</t>
    </rPh>
    <rPh sb="28" eb="30">
      <t>センタク</t>
    </rPh>
    <phoneticPr fontId="5"/>
  </si>
  <si>
    <t>宿泊費：ホテル＠14,300円×14泊×3名</t>
    <phoneticPr fontId="5"/>
  </si>
  <si>
    <t>Please select</t>
  </si>
  <si>
    <t>Please select</t>
    <phoneticPr fontId="5"/>
  </si>
  <si>
    <t>AOTSにおける個人情報の取り扱いについて、当法人、現地で寄附講座実施を補佐する企業又は団体が同意している。</t>
    <phoneticPr fontId="5"/>
  </si>
  <si>
    <t>案件番号2024-X</t>
  </si>
  <si>
    <t/>
  </si>
  <si>
    <t>6)</t>
  </si>
  <si>
    <t>7)</t>
  </si>
  <si>
    <t>8)</t>
  </si>
  <si>
    <t>9)</t>
  </si>
  <si>
    <t>10)</t>
  </si>
  <si>
    <t>2025年度補助対象開設期間</t>
    <rPh sb="4" eb="5">
      <t>ネン</t>
    </rPh>
    <rPh sb="5" eb="6">
      <t>ド</t>
    </rPh>
    <rPh sb="6" eb="8">
      <t>ホジョ</t>
    </rPh>
    <rPh sb="8" eb="10">
      <t>タイショウ</t>
    </rPh>
    <rPh sb="10" eb="12">
      <t>カイセツ</t>
    </rPh>
    <rPh sb="12" eb="14">
      <t>キカン</t>
    </rPh>
    <phoneticPr fontId="5"/>
  </si>
  <si>
    <t>2025年度補助対象</t>
    <rPh sb="4" eb="5">
      <t>ネン</t>
    </rPh>
    <rPh sb="5" eb="6">
      <t>ド</t>
    </rPh>
    <rPh sb="6" eb="8">
      <t>ホジョ</t>
    </rPh>
    <rPh sb="8" eb="10">
      <t>タイショウ</t>
    </rPh>
    <phoneticPr fontId="5"/>
  </si>
  <si>
    <t>（2025年度以降）審査承認を得たすべての講座について、講座を開設した年度から4事業年度連続して採用実績(申請法人以外の日本企業、日系企業によるもの、内定、見込み含む。) がない場合、同じ大学での寄附講座実施申請を受け付けることができないことを了承している。</t>
    <rPh sb="5" eb="7">
      <t>ネンド</t>
    </rPh>
    <rPh sb="7" eb="9">
      <t>イコウ</t>
    </rPh>
    <rPh sb="89" eb="91">
      <t>バアイ</t>
    </rPh>
    <rPh sb="94" eb="98">
      <t>キフコウザ</t>
    </rPh>
    <rPh sb="102" eb="104">
      <t>ジッシ</t>
    </rPh>
    <phoneticPr fontId="5"/>
  </si>
  <si>
    <t>危険情報</t>
    <rPh sb="0" eb="2">
      <t>キケン</t>
    </rPh>
    <rPh sb="2" eb="4">
      <t>ジョウホウ</t>
    </rPh>
    <phoneticPr fontId="5"/>
  </si>
  <si>
    <t>1以下</t>
  </si>
  <si>
    <t>回　審査委員会</t>
    <rPh sb="0" eb="1">
      <t>カイ</t>
    </rPh>
    <rPh sb="2" eb="4">
      <t>シンサ</t>
    </rPh>
    <rPh sb="4" eb="7">
      <t>イインカイ</t>
    </rPh>
    <rPh sb="6" eb="7">
      <t>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</si>
</sst>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1" formatCode="_ * #,##0_ ;_ * \-#,##0_ ;_ * &quot;-&quot;_ ;_ @_ "/>
    <numFmt numFmtId="176" formatCode="yyyy&quot;年&quot;m&quot;月&quot;;@"/>
    <numFmt numFmtId="177" formatCode="General&quot; 名&quot;"/>
    <numFmt numFmtId="178" formatCode="yyyy&quot;年&quot;m&quot;月&quot;d&quot;日&quot;;@"/>
    <numFmt numFmtId="179" formatCode="#&quot;年&quot;"/>
    <numFmt numFmtId="180" formatCode="[&lt;=999]000;[&lt;=9999]000\-00;000\-0000"/>
    <numFmt numFmtId="181" formatCode="#,##0_);[Red]\(#,##0\)"/>
    <numFmt numFmtId="182" formatCode="m&quot;月&quot;d&quot;日&quot;;@"/>
    <numFmt numFmtId="183" formatCode="0.0&quot; hrs&quot;"/>
    <numFmt numFmtId="184" formatCode="mmm\-yyyy"/>
    <numFmt numFmtId="185" formatCode="[$-409]d\-mmm\-yy;@"/>
    <numFmt numFmtId="186" formatCode="0_ "/>
    <numFmt numFmtId="187" formatCode="&quot;【&quot;##&quot;年&quot;&quot;度&quot;&quot;】&quot;"/>
    <numFmt numFmtId="188" formatCode="0_);[Red]\(0\)"/>
    <numFmt numFmtId="189" formatCode="####&quot;コマ&quot;"/>
    <numFmt numFmtId="190" formatCode="#,###&quot;人&quot;"/>
    <numFmt numFmtId="191" formatCode="#,##0_ "/>
    <numFmt numFmtId="192" formatCode="0.0_);[Red]\(0.0\)"/>
    <numFmt numFmtId="193" formatCode="#,###&quot;枚&quot;"/>
    <numFmt numFmtId="194" formatCode="#,###&quot;日&quot;"/>
    <numFmt numFmtId="195" formatCode="#,###&quot;泊&quot;"/>
    <numFmt numFmtId="196" formatCode="#,##0&quot;万&quot;"/>
    <numFmt numFmtId="197" formatCode="####&quot; 年&quot;"/>
    <numFmt numFmtId="198" formatCode="#&quot;名&quot;"/>
    <numFmt numFmtId="199" formatCode="###&quot;年&quot;"/>
    <numFmt numFmtId="200" formatCode="@&quot;年&quot;"/>
    <numFmt numFmtId="201" formatCode="@&quot;人&quot;"/>
  </numFmts>
  <fonts count="102">
    <font>
      <sz val="11"/>
      <color theme="1"/>
      <name val="ＭＳ Ｐゴシック"/>
      <family val="2"/>
      <charset val="128"/>
      <scheme val="minor"/>
    </font>
    <font>
      <sz val="11"/>
      <color theme="1"/>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9C0006"/>
      <name val="ＭＳ Ｐゴシック"/>
      <family val="2"/>
      <charset val="128"/>
      <scheme val="minor"/>
    </font>
    <font>
      <sz val="6"/>
      <name val="ＭＳ Ｐゴシック"/>
      <family val="2"/>
      <charset val="128"/>
      <scheme val="minor"/>
    </font>
    <font>
      <b/>
      <sz val="16"/>
      <name val="ＭＳ Ｐ明朝"/>
      <family val="1"/>
      <charset val="128"/>
    </font>
    <font>
      <sz val="14"/>
      <color theme="1"/>
      <name val="ＭＳ Ｐ明朝"/>
      <family val="1"/>
      <charset val="128"/>
    </font>
    <font>
      <sz val="14"/>
      <name val="ＭＳ Ｐ明朝"/>
      <family val="1"/>
      <charset val="128"/>
    </font>
    <font>
      <sz val="18"/>
      <name val="ＭＳ Ｐ明朝"/>
      <family val="1"/>
      <charset val="128"/>
    </font>
    <font>
      <sz val="12"/>
      <name val="ＭＳ Ｐ明朝"/>
      <family val="1"/>
      <charset val="128"/>
    </font>
    <font>
      <b/>
      <sz val="18"/>
      <name val="ＭＳ Ｐ明朝"/>
      <family val="1"/>
      <charset val="128"/>
    </font>
    <font>
      <sz val="14"/>
      <color indexed="81"/>
      <name val="ＭＳ Ｐゴシック"/>
      <family val="3"/>
      <charset val="128"/>
    </font>
    <font>
      <sz val="11"/>
      <name val="ＭＳ Ｐ明朝"/>
      <family val="1"/>
      <charset val="128"/>
    </font>
    <font>
      <sz val="10.5"/>
      <name val="ＭＳ Ｐ明朝"/>
      <family val="1"/>
      <charset val="128"/>
    </font>
    <font>
      <sz val="11"/>
      <name val="ＭＳ Ｐゴシック"/>
      <family val="2"/>
      <charset val="128"/>
      <scheme val="minor"/>
    </font>
    <font>
      <sz val="10"/>
      <name val="ＭＳ Ｐ明朝"/>
      <family val="1"/>
      <charset val="128"/>
    </font>
    <font>
      <sz val="11"/>
      <name val="ＭＳ 明朝"/>
      <family val="1"/>
      <charset val="128"/>
    </font>
    <font>
      <sz val="6"/>
      <name val="ＭＳ Ｐ明朝"/>
      <family val="1"/>
      <charset val="128"/>
    </font>
    <font>
      <sz val="10"/>
      <name val="ＭＳ 明朝"/>
      <family val="1"/>
      <charset val="128"/>
    </font>
    <font>
      <sz val="12"/>
      <color indexed="12"/>
      <name val="ＭＳ Ｐゴシック"/>
      <family val="3"/>
      <charset val="128"/>
    </font>
    <font>
      <sz val="9"/>
      <color indexed="10"/>
      <name val="ＭＳ Ｐゴシック"/>
      <family val="3"/>
      <charset val="128"/>
    </font>
    <font>
      <sz val="12"/>
      <name val="Osaka"/>
      <family val="3"/>
      <charset val="128"/>
    </font>
    <font>
      <sz val="11"/>
      <name val="ＭＳ Ｐゴシック"/>
      <family val="3"/>
      <charset val="128"/>
    </font>
    <font>
      <sz val="6"/>
      <name val="ＭＳ Ｐゴシック"/>
      <family val="3"/>
      <charset val="128"/>
    </font>
    <font>
      <sz val="12"/>
      <color indexed="8"/>
      <name val="ＭＳ Ｐ明朝"/>
      <family val="1"/>
      <charset val="128"/>
    </font>
    <font>
      <u/>
      <sz val="18"/>
      <name val="ＭＳ Ｐ明朝"/>
      <family val="1"/>
      <charset val="128"/>
    </font>
    <font>
      <sz val="11"/>
      <color rgb="FF000000"/>
      <name val="ＭＳ Ｐゴシック"/>
      <family val="3"/>
      <charset val="128"/>
      <scheme val="minor"/>
    </font>
    <font>
      <b/>
      <strike/>
      <sz val="12"/>
      <name val="ＭＳ Ｐ明朝"/>
      <family val="1"/>
      <charset val="128"/>
    </font>
    <font>
      <b/>
      <sz val="12"/>
      <name val="ＭＳ Ｐ明朝"/>
      <family val="1"/>
      <charset val="128"/>
    </font>
    <font>
      <b/>
      <sz val="10.5"/>
      <name val="ＭＳ Ｐ明朝"/>
      <family val="1"/>
      <charset val="128"/>
    </font>
    <font>
      <b/>
      <u/>
      <sz val="12"/>
      <name val="ＭＳ Ｐ明朝"/>
      <family val="1"/>
      <charset val="128"/>
    </font>
    <font>
      <b/>
      <u/>
      <sz val="10.5"/>
      <name val="ＭＳ Ｐ明朝"/>
      <family val="1"/>
      <charset val="128"/>
    </font>
    <font>
      <sz val="11"/>
      <color rgb="FFFF0000"/>
      <name val="ＭＳ Ｐ明朝"/>
      <family val="1"/>
      <charset val="128"/>
    </font>
    <font>
      <sz val="11"/>
      <color theme="1"/>
      <name val="ＭＳ Ｐ明朝"/>
      <family val="1"/>
      <charset val="128"/>
    </font>
    <font>
      <sz val="11"/>
      <name val="Times New Roman"/>
      <family val="1"/>
    </font>
    <font>
      <b/>
      <sz val="11"/>
      <name val="Times New Roman"/>
      <family val="1"/>
    </font>
    <font>
      <sz val="9"/>
      <color indexed="81"/>
      <name val="MS P ゴシック"/>
      <family val="3"/>
      <charset val="128"/>
    </font>
    <font>
      <b/>
      <sz val="11"/>
      <name val="ＭＳ Ｐ明朝"/>
      <family val="1"/>
      <charset val="128"/>
    </font>
    <font>
      <b/>
      <u/>
      <sz val="11"/>
      <name val="ＭＳ Ｐ明朝"/>
      <family val="1"/>
      <charset val="128"/>
    </font>
    <font>
      <sz val="11"/>
      <name val="ＭＳ Ｐゴシック"/>
      <family val="3"/>
      <charset val="128"/>
      <scheme val="minor"/>
    </font>
    <font>
      <sz val="9"/>
      <color theme="1"/>
      <name val="ＭＳ Ｐ明朝"/>
      <family val="1"/>
      <charset val="128"/>
    </font>
    <font>
      <sz val="10"/>
      <color theme="1"/>
      <name val="ＭＳ Ｐ明朝"/>
      <family val="1"/>
      <charset val="128"/>
    </font>
    <font>
      <sz val="9"/>
      <color rgb="FFFF0000"/>
      <name val="ＭＳ Ｐ明朝"/>
      <family val="1"/>
      <charset val="128"/>
    </font>
    <font>
      <sz val="11"/>
      <color rgb="FF0000FF"/>
      <name val="ＭＳ Ｐ明朝"/>
      <family val="1"/>
      <charset val="128"/>
    </font>
    <font>
      <b/>
      <sz val="9"/>
      <color indexed="81"/>
      <name val="MS P ゴシック"/>
      <family val="3"/>
      <charset val="128"/>
    </font>
    <font>
      <u/>
      <sz val="11"/>
      <color theme="10"/>
      <name val="ＭＳ Ｐゴシック"/>
      <family val="2"/>
      <charset val="128"/>
      <scheme val="minor"/>
    </font>
    <font>
      <sz val="11"/>
      <color theme="1"/>
      <name val="メイリオ"/>
      <family val="3"/>
      <charset val="128"/>
    </font>
    <font>
      <sz val="9"/>
      <color rgb="FFC00000"/>
      <name val="メイリオ"/>
      <family val="3"/>
      <charset val="128"/>
    </font>
    <font>
      <b/>
      <sz val="11"/>
      <color theme="0"/>
      <name val="メイリオ"/>
      <family val="3"/>
      <charset val="128"/>
    </font>
    <font>
      <sz val="11"/>
      <color rgb="FFFF0000"/>
      <name val="メイリオ"/>
      <family val="3"/>
      <charset val="128"/>
    </font>
    <font>
      <b/>
      <sz val="11"/>
      <color theme="1"/>
      <name val="メイリオ"/>
      <family val="3"/>
      <charset val="128"/>
    </font>
    <font>
      <sz val="9"/>
      <color theme="1"/>
      <name val="メイリオ"/>
      <family val="3"/>
      <charset val="128"/>
    </font>
    <font>
      <sz val="11"/>
      <name val="メイリオ"/>
      <family val="3"/>
      <charset val="128"/>
    </font>
    <font>
      <sz val="10"/>
      <color theme="1"/>
      <name val="メイリオ"/>
      <family val="3"/>
      <charset val="128"/>
    </font>
    <font>
      <sz val="8"/>
      <color theme="1"/>
      <name val="メイリオ"/>
      <family val="3"/>
      <charset val="128"/>
    </font>
    <font>
      <sz val="10.5"/>
      <color theme="1"/>
      <name val="メイリオ"/>
      <family val="3"/>
      <charset val="128"/>
    </font>
    <font>
      <sz val="12"/>
      <name val="メイリオ"/>
      <family val="3"/>
      <charset val="128"/>
    </font>
    <font>
      <b/>
      <sz val="12"/>
      <name val="メイリオ"/>
      <family val="3"/>
      <charset val="128"/>
    </font>
    <font>
      <sz val="18"/>
      <color indexed="10"/>
      <name val="メイリオ"/>
      <family val="3"/>
      <charset val="128"/>
    </font>
    <font>
      <sz val="18"/>
      <name val="メイリオ"/>
      <family val="3"/>
      <charset val="128"/>
    </font>
    <font>
      <sz val="10"/>
      <name val="メイリオ"/>
      <family val="3"/>
      <charset val="128"/>
    </font>
    <font>
      <b/>
      <sz val="16"/>
      <name val="メイリオ"/>
      <family val="3"/>
      <charset val="128"/>
    </font>
    <font>
      <sz val="11"/>
      <color rgb="FF0000FF"/>
      <name val="メイリオ"/>
      <family val="3"/>
      <charset val="128"/>
    </font>
    <font>
      <b/>
      <sz val="14"/>
      <color theme="1"/>
      <name val="BIZ UDP明朝 Medium"/>
      <family val="1"/>
      <charset val="128"/>
    </font>
    <font>
      <sz val="12"/>
      <color theme="1"/>
      <name val="BIZ UDP明朝 Medium"/>
      <family val="1"/>
      <charset val="128"/>
    </font>
    <font>
      <sz val="12"/>
      <name val="BIZ UDP明朝 Medium"/>
      <family val="1"/>
      <charset val="128"/>
    </font>
    <font>
      <b/>
      <sz val="12"/>
      <color theme="1"/>
      <name val="BIZ UDP明朝 Medium"/>
      <family val="1"/>
      <charset val="128"/>
    </font>
    <font>
      <b/>
      <sz val="12"/>
      <name val="BIZ UDP明朝 Medium"/>
      <family val="1"/>
      <charset val="128"/>
    </font>
    <font>
      <sz val="12"/>
      <color rgb="FFFF0000"/>
      <name val="BIZ UDP明朝 Medium"/>
      <family val="1"/>
      <charset val="128"/>
    </font>
    <font>
      <sz val="14"/>
      <name val="BIZ UDP明朝 Medium"/>
      <family val="1"/>
      <charset val="128"/>
    </font>
    <font>
      <sz val="12"/>
      <color rgb="FF0070C0"/>
      <name val="BIZ UDP明朝 Medium"/>
      <family val="1"/>
      <charset val="128"/>
    </font>
    <font>
      <sz val="11"/>
      <name val="BIZ UDP明朝 Medium"/>
      <family val="1"/>
      <charset val="128"/>
    </font>
    <font>
      <b/>
      <sz val="14"/>
      <name val="BIZ UDP明朝 Medium"/>
      <family val="1"/>
      <charset val="128"/>
    </font>
    <font>
      <sz val="14"/>
      <color rgb="FFFF0000"/>
      <name val="BIZ UDP明朝 Medium"/>
      <family val="1"/>
      <charset val="128"/>
    </font>
    <font>
      <sz val="10.5"/>
      <name val="BIZ UDP明朝 Medium"/>
      <family val="1"/>
      <charset val="128"/>
    </font>
    <font>
      <sz val="13"/>
      <name val="BIZ UDP明朝 Medium"/>
      <family val="1"/>
      <charset val="128"/>
    </font>
    <font>
      <sz val="10"/>
      <name val="BIZ UDP明朝 Medium"/>
      <family val="1"/>
      <charset val="128"/>
    </font>
    <font>
      <strike/>
      <sz val="14"/>
      <name val="BIZ UDP明朝 Medium"/>
      <family val="1"/>
      <charset val="128"/>
    </font>
    <font>
      <strike/>
      <sz val="12"/>
      <name val="BIZ UDP明朝 Medium"/>
      <family val="1"/>
      <charset val="128"/>
    </font>
    <font>
      <sz val="14"/>
      <name val="Segoe UI Symbol"/>
      <family val="2"/>
    </font>
    <font>
      <sz val="16"/>
      <name val="BIZ UDP明朝 Medium"/>
      <family val="1"/>
      <charset val="128"/>
    </font>
    <font>
      <sz val="13"/>
      <color rgb="FFFF0000"/>
      <name val="BIZ UDP明朝 Medium"/>
      <family val="1"/>
      <charset val="128"/>
    </font>
    <font>
      <sz val="14"/>
      <color theme="1"/>
      <name val="BIZ UDP明朝 Medium"/>
      <family val="1"/>
      <charset val="128"/>
    </font>
    <font>
      <b/>
      <sz val="16"/>
      <name val="BIZ UDP明朝 Medium"/>
      <family val="1"/>
      <charset val="128"/>
    </font>
    <font>
      <sz val="18"/>
      <color theme="1"/>
      <name val="BIZ UDP明朝 Medium"/>
      <family val="1"/>
      <charset val="128"/>
    </font>
    <font>
      <sz val="18"/>
      <name val="BIZ UDP明朝 Medium"/>
      <family val="1"/>
      <charset val="128"/>
    </font>
    <font>
      <sz val="11"/>
      <color theme="1"/>
      <name val="BIZ UDP明朝 Medium"/>
      <family val="1"/>
      <charset val="128"/>
    </font>
    <font>
      <u/>
      <sz val="14"/>
      <name val="BIZ UDP明朝 Medium"/>
      <family val="1"/>
      <charset val="128"/>
    </font>
    <font>
      <b/>
      <sz val="18"/>
      <name val="BIZ UDP明朝 Medium"/>
      <family val="1"/>
      <charset val="128"/>
    </font>
    <font>
      <sz val="14"/>
      <color rgb="FF0070C0"/>
      <name val="BIZ UDP明朝 Medium"/>
      <family val="1"/>
      <charset val="128"/>
    </font>
    <font>
      <u/>
      <sz val="11"/>
      <color theme="10"/>
      <name val="BIZ UDP明朝 Medium"/>
      <family val="1"/>
      <charset val="128"/>
    </font>
    <font>
      <sz val="10"/>
      <color rgb="FF0000FF"/>
      <name val="ＭＳ Ｐ明朝"/>
      <family val="1"/>
      <charset val="128"/>
    </font>
    <font>
      <b/>
      <u val="double"/>
      <sz val="18"/>
      <name val="BIZ UDP明朝 Medium"/>
      <family val="1"/>
      <charset val="128"/>
    </font>
    <font>
      <sz val="14"/>
      <color indexed="12"/>
      <name val="BIZ UDP明朝 Medium"/>
      <family val="1"/>
      <charset val="128"/>
    </font>
    <font>
      <sz val="16"/>
      <color indexed="12"/>
      <name val="BIZ UDP明朝 Medium"/>
      <family val="1"/>
      <charset val="128"/>
    </font>
    <font>
      <sz val="16"/>
      <color theme="1"/>
      <name val="BIZ UDP明朝 Medium"/>
      <family val="1"/>
      <charset val="128"/>
    </font>
    <font>
      <strike/>
      <sz val="14"/>
      <color rgb="FFFF0000"/>
      <name val="BIZ UDP明朝 Medium"/>
      <family val="1"/>
      <charset val="128"/>
    </font>
    <font>
      <sz val="9"/>
      <name val="BIZ UDP明朝 Medium"/>
      <family val="1"/>
      <charset val="128"/>
    </font>
    <font>
      <sz val="14"/>
      <color rgb="FF0000FF"/>
      <name val="BIZ UDP明朝 Medium"/>
      <family val="1"/>
      <charset val="128"/>
    </font>
    <font>
      <sz val="12"/>
      <color rgb="FF0000FF"/>
      <name val="BIZ UDP明朝 Medium"/>
      <family val="1"/>
      <charset val="128"/>
    </font>
    <font>
      <sz val="11"/>
      <color rgb="FF0000FF"/>
      <name val="BIZ UDP明朝 Medium"/>
      <family val="1"/>
      <charset val="128"/>
    </font>
  </fonts>
  <fills count="18">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CC"/>
        <bgColor indexed="64"/>
      </patternFill>
    </fill>
    <fill>
      <patternFill patternType="solid">
        <fgColor indexed="26"/>
        <bgColor indexed="64"/>
      </patternFill>
    </fill>
    <fill>
      <patternFill patternType="solid">
        <fgColor indexed="9"/>
        <bgColor indexed="64"/>
      </patternFill>
    </fill>
    <fill>
      <patternFill patternType="solid">
        <fgColor indexed="43"/>
        <bgColor indexed="64"/>
      </patternFill>
    </fill>
    <fill>
      <patternFill patternType="solid">
        <fgColor rgb="FFFFFFCC"/>
        <bgColor rgb="FF000000"/>
      </patternFill>
    </fill>
    <fill>
      <patternFill patternType="solid">
        <fgColor theme="8" tint="-0.249977111117893"/>
        <bgColor indexed="64"/>
      </patternFill>
    </fill>
    <fill>
      <patternFill patternType="solid">
        <fgColor rgb="FFCCEC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4.9989318521683403E-2"/>
        <bgColor indexed="64"/>
      </patternFill>
    </fill>
  </fills>
  <borders count="189">
    <border>
      <left/>
      <right/>
      <top/>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tted">
        <color indexed="64"/>
      </bottom>
      <diagonal/>
    </border>
    <border>
      <left style="hair">
        <color indexed="64"/>
      </left>
      <right style="hair">
        <color indexed="64"/>
      </right>
      <top style="dotted">
        <color indexed="64"/>
      </top>
      <bottom style="hair">
        <color indexed="64"/>
      </bottom>
      <diagonal/>
    </border>
    <border>
      <left style="hair">
        <color indexed="64"/>
      </left>
      <right style="thin">
        <color indexed="64"/>
      </right>
      <top style="dotted">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hair">
        <color indexed="64"/>
      </right>
      <top style="dotted">
        <color indexed="64"/>
      </top>
      <bottom/>
      <diagonal/>
    </border>
    <border>
      <left/>
      <right/>
      <top style="dotted">
        <color indexed="64"/>
      </top>
      <bottom style="dotted">
        <color indexed="64"/>
      </bottom>
      <diagonal/>
    </border>
    <border>
      <left/>
      <right style="hair">
        <color indexed="64"/>
      </right>
      <top/>
      <bottom/>
      <diagonal/>
    </border>
    <border>
      <left/>
      <right style="hair">
        <color indexed="64"/>
      </right>
      <top/>
      <bottom style="dotted">
        <color indexed="64"/>
      </bottom>
      <diagonal/>
    </border>
    <border>
      <left style="hair">
        <color indexed="64"/>
      </left>
      <right style="thin">
        <color indexed="64"/>
      </right>
      <top style="hair">
        <color indexed="64"/>
      </top>
      <bottom style="dotted">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dotted">
        <color indexed="64"/>
      </top>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12"/>
      </left>
      <right style="medium">
        <color indexed="12"/>
      </right>
      <top style="medium">
        <color indexed="12"/>
      </top>
      <bottom style="thin">
        <color indexed="12"/>
      </bottom>
      <diagonal/>
    </border>
    <border>
      <left style="thin">
        <color indexed="64"/>
      </left>
      <right/>
      <top style="hair">
        <color indexed="64"/>
      </top>
      <bottom style="thin">
        <color indexed="64"/>
      </bottom>
      <diagonal/>
    </border>
    <border>
      <left style="medium">
        <color indexed="12"/>
      </left>
      <right style="medium">
        <color indexed="12"/>
      </right>
      <top style="thin">
        <color indexed="12"/>
      </top>
      <bottom style="thin">
        <color indexed="12"/>
      </bottom>
      <diagonal/>
    </border>
    <border>
      <left style="medium">
        <color indexed="12"/>
      </left>
      <right style="medium">
        <color indexed="12"/>
      </right>
      <top style="thin">
        <color indexed="12"/>
      </top>
      <bottom/>
      <diagonal/>
    </border>
    <border>
      <left style="medium">
        <color indexed="12"/>
      </left>
      <right style="medium">
        <color indexed="12"/>
      </right>
      <top style="thin">
        <color indexed="12"/>
      </top>
      <bottom style="medium">
        <color indexed="12"/>
      </bottom>
      <diagonal/>
    </border>
    <border>
      <left style="medium">
        <color indexed="12"/>
      </left>
      <right/>
      <top style="medium">
        <color indexed="12"/>
      </top>
      <bottom style="thin">
        <color indexed="12"/>
      </bottom>
      <diagonal/>
    </border>
    <border>
      <left/>
      <right style="medium">
        <color indexed="12"/>
      </right>
      <top style="medium">
        <color indexed="12"/>
      </top>
      <bottom style="thin">
        <color indexed="12"/>
      </bottom>
      <diagonal/>
    </border>
    <border>
      <left style="medium">
        <color indexed="12"/>
      </left>
      <right/>
      <top style="thin">
        <color indexed="12"/>
      </top>
      <bottom style="thin">
        <color indexed="12"/>
      </bottom>
      <diagonal/>
    </border>
    <border>
      <left style="thin">
        <color indexed="12"/>
      </left>
      <right style="medium">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medium">
        <color indexed="12"/>
      </left>
      <right/>
      <top style="thin">
        <color indexed="12"/>
      </top>
      <bottom/>
      <diagonal/>
    </border>
    <border>
      <left style="medium">
        <color indexed="12"/>
      </left>
      <right/>
      <top style="thin">
        <color indexed="12"/>
      </top>
      <bottom style="medium">
        <color indexed="1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dotted">
        <color indexed="64"/>
      </left>
      <right/>
      <top style="medium">
        <color indexed="64"/>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bottom/>
      <diagonal/>
    </border>
    <border>
      <left style="medium">
        <color indexed="64"/>
      </left>
      <right style="dotted">
        <color indexed="64"/>
      </right>
      <top/>
      <bottom/>
      <diagonal/>
    </border>
    <border>
      <left style="dotted">
        <color indexed="64"/>
      </left>
      <right/>
      <top style="thin">
        <color indexed="64"/>
      </top>
      <bottom style="dashed">
        <color indexed="64"/>
      </bottom>
      <diagonal/>
    </border>
    <border>
      <left/>
      <right/>
      <top style="dashed">
        <color indexed="64"/>
      </top>
      <bottom style="dotted">
        <color indexed="64"/>
      </bottom>
      <diagonal/>
    </border>
    <border>
      <left style="medium">
        <color indexed="64"/>
      </left>
      <right style="dotted">
        <color indexed="64"/>
      </right>
      <top style="dashed">
        <color indexed="64"/>
      </top>
      <bottom style="dashed">
        <color indexed="64"/>
      </bottom>
      <diagonal/>
    </border>
    <border>
      <left style="dotted">
        <color indexed="64"/>
      </left>
      <right/>
      <top/>
      <bottom style="dashed">
        <color indexed="64"/>
      </bottom>
      <diagonal/>
    </border>
    <border>
      <left style="hair">
        <color auto="1"/>
      </left>
      <right/>
      <top/>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dotted">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dotted">
        <color indexed="64"/>
      </left>
      <right style="hair">
        <color indexed="64"/>
      </right>
      <top style="dotted">
        <color indexed="64"/>
      </top>
      <bottom style="hair">
        <color indexed="64"/>
      </bottom>
      <diagonal/>
    </border>
    <border>
      <left style="dotted">
        <color indexed="64"/>
      </left>
      <right style="hair">
        <color indexed="64"/>
      </right>
      <top style="hair">
        <color indexed="64"/>
      </top>
      <bottom style="hair">
        <color indexed="64"/>
      </bottom>
      <diagonal/>
    </border>
    <border>
      <left style="dotted">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hair">
        <color indexed="64"/>
      </right>
      <top style="hair">
        <color indexed="64"/>
      </top>
      <bottom style="dotted">
        <color indexed="64"/>
      </bottom>
      <diagonal/>
    </border>
    <border>
      <left style="dotted">
        <color indexed="64"/>
      </left>
      <right/>
      <top style="hair">
        <color indexed="64"/>
      </top>
      <bottom style="dotted">
        <color indexed="64"/>
      </bottom>
      <diagonal/>
    </border>
    <border>
      <left/>
      <right style="thin">
        <color indexed="64"/>
      </right>
      <top style="hair">
        <color indexed="64"/>
      </top>
      <bottom style="dotted">
        <color indexed="64"/>
      </bottom>
      <diagonal/>
    </border>
    <border>
      <left style="dotted">
        <color indexed="64"/>
      </left>
      <right/>
      <top style="hair">
        <color indexed="64"/>
      </top>
      <bottom/>
      <diagonal/>
    </border>
    <border>
      <left style="dotted">
        <color indexed="64"/>
      </left>
      <right/>
      <top/>
      <bottom/>
      <diagonal/>
    </border>
    <border>
      <left style="dotted">
        <color indexed="64"/>
      </left>
      <right/>
      <top style="dotted">
        <color indexed="64"/>
      </top>
      <bottom style="hair">
        <color indexed="64"/>
      </bottom>
      <diagonal/>
    </border>
    <border>
      <left style="dotted">
        <color indexed="64"/>
      </left>
      <right/>
      <top style="hair">
        <color indexed="64"/>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dotted">
        <color indexed="64"/>
      </top>
      <bottom style="dotted">
        <color indexed="64"/>
      </bottom>
      <diagonal/>
    </border>
    <border>
      <left style="hair">
        <color indexed="64"/>
      </left>
      <right/>
      <top style="dotted">
        <color indexed="64"/>
      </top>
      <bottom style="hair">
        <color indexed="64"/>
      </bottom>
      <diagonal/>
    </border>
    <border>
      <left/>
      <right style="hair">
        <color indexed="64"/>
      </right>
      <top/>
      <bottom style="hair">
        <color indexed="64"/>
      </bottom>
      <diagonal/>
    </border>
    <border>
      <left style="dotted">
        <color indexed="64"/>
      </left>
      <right style="hair">
        <color indexed="64"/>
      </right>
      <top/>
      <bottom style="hair">
        <color indexed="64"/>
      </bottom>
      <diagonal/>
    </border>
    <border>
      <left style="hair">
        <color indexed="64"/>
      </left>
      <right/>
      <top style="hair">
        <color indexed="64"/>
      </top>
      <bottom style="dotted">
        <color indexed="64"/>
      </bottom>
      <diagonal/>
    </border>
    <border>
      <left style="dotted">
        <color indexed="64"/>
      </left>
      <right/>
      <top/>
      <bottom style="hair">
        <color indexed="64"/>
      </bottom>
      <diagonal/>
    </border>
    <border>
      <left style="thin">
        <color indexed="64"/>
      </left>
      <right style="hair">
        <color indexed="64"/>
      </right>
      <top style="dotted">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hair">
        <color indexed="64"/>
      </top>
      <bottom style="dotted">
        <color indexed="64"/>
      </bottom>
      <diagonal/>
    </border>
    <border>
      <left style="hair">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hair">
        <color indexed="64"/>
      </bottom>
      <diagonal/>
    </border>
    <border>
      <left/>
      <right style="thin">
        <color indexed="64"/>
      </right>
      <top style="thin">
        <color indexed="64"/>
      </top>
      <bottom style="medium">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7" fillId="0" borderId="0"/>
    <xf numFmtId="0" fontId="22" fillId="0" borderId="0"/>
    <xf numFmtId="38" fontId="17" fillId="0" borderId="0" applyFont="0" applyFill="0" applyBorder="0" applyAlignment="0" applyProtection="0"/>
    <xf numFmtId="0" fontId="23" fillId="0" borderId="0">
      <alignment vertical="center"/>
    </xf>
    <xf numFmtId="0" fontId="27" fillId="0" borderId="0">
      <alignment vertical="center"/>
    </xf>
    <xf numFmtId="0" fontId="23" fillId="0" borderId="0"/>
    <xf numFmtId="0" fontId="23" fillId="0" borderId="0">
      <alignment vertical="center"/>
    </xf>
    <xf numFmtId="0" fontId="46"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1727">
    <xf numFmtId="0" fontId="0" fillId="0" borderId="0" xfId="0">
      <alignment vertical="center"/>
    </xf>
    <xf numFmtId="0" fontId="11" fillId="6" borderId="0" xfId="6" applyFont="1" applyFill="1" applyAlignment="1">
      <alignment horizontal="left" vertical="center"/>
    </xf>
    <xf numFmtId="0" fontId="9" fillId="6" borderId="0" xfId="6" applyFont="1" applyFill="1">
      <alignment vertical="center"/>
    </xf>
    <xf numFmtId="0" fontId="10" fillId="6" borderId="0" xfId="6" applyFont="1" applyFill="1">
      <alignment vertical="center"/>
    </xf>
    <xf numFmtId="0" fontId="11" fillId="6" borderId="0" xfId="6" applyFont="1" applyFill="1" applyAlignment="1">
      <alignment horizontal="right" vertical="center"/>
    </xf>
    <xf numFmtId="0" fontId="25" fillId="6" borderId="0" xfId="6" applyFont="1" applyFill="1">
      <alignment vertical="center"/>
    </xf>
    <xf numFmtId="0" fontId="10" fillId="6" borderId="0" xfId="6" applyFont="1" applyFill="1" applyAlignment="1">
      <alignment horizontal="left" vertical="center"/>
    </xf>
    <xf numFmtId="0" fontId="13" fillId="0" borderId="0" xfId="7" applyFont="1">
      <alignment vertical="center"/>
    </xf>
    <xf numFmtId="0" fontId="11" fillId="0" borderId="0" xfId="7" applyFont="1" applyAlignment="1">
      <alignment vertical="center" wrapText="1"/>
    </xf>
    <xf numFmtId="0" fontId="30" fillId="0" borderId="0" xfId="7" applyFont="1" applyAlignment="1">
      <alignment vertical="center" wrapText="1"/>
    </xf>
    <xf numFmtId="0" fontId="8" fillId="0" borderId="0" xfId="7" applyFont="1" applyAlignment="1">
      <alignment horizontal="right" vertical="center"/>
    </xf>
    <xf numFmtId="0" fontId="29" fillId="0" borderId="0" xfId="7" applyFont="1" applyAlignment="1">
      <alignment vertical="center" wrapText="1"/>
    </xf>
    <xf numFmtId="0" fontId="29" fillId="0" borderId="0" xfId="7" applyFont="1" applyAlignment="1">
      <alignment horizontal="center" vertical="center"/>
    </xf>
    <xf numFmtId="0" fontId="30" fillId="0" borderId="0" xfId="7" applyFont="1" applyAlignment="1">
      <alignment horizontal="justify" vertical="center"/>
    </xf>
    <xf numFmtId="0" fontId="14" fillId="0" borderId="0" xfId="7" applyFont="1">
      <alignment vertical="center"/>
    </xf>
    <xf numFmtId="0" fontId="10" fillId="0" borderId="0" xfId="7" applyFont="1" applyAlignment="1">
      <alignment horizontal="justify" vertical="center" wrapText="1"/>
    </xf>
    <xf numFmtId="0" fontId="14" fillId="0" borderId="0" xfId="7" applyFont="1" applyAlignment="1">
      <alignment horizontal="justify" vertical="center" wrapText="1"/>
    </xf>
    <xf numFmtId="0" fontId="29" fillId="0" borderId="0" xfId="7" applyFont="1">
      <alignment vertical="center"/>
    </xf>
    <xf numFmtId="0" fontId="30" fillId="0" borderId="0" xfId="7" applyFont="1">
      <alignment vertical="center"/>
    </xf>
    <xf numFmtId="0" fontId="10" fillId="0" borderId="0" xfId="7" applyFont="1">
      <alignment vertical="center"/>
    </xf>
    <xf numFmtId="0" fontId="10" fillId="0" borderId="0" xfId="7" applyFont="1" applyAlignment="1">
      <alignment horizontal="justify" vertical="center"/>
    </xf>
    <xf numFmtId="0" fontId="29" fillId="0" borderId="0" xfId="7" applyFont="1" applyAlignment="1">
      <alignment horizontal="justify" vertical="center"/>
    </xf>
    <xf numFmtId="0" fontId="14" fillId="0" borderId="0" xfId="7" applyFont="1" applyAlignment="1">
      <alignment vertical="center" wrapText="1"/>
    </xf>
    <xf numFmtId="0" fontId="10" fillId="0" borderId="0" xfId="7" applyFont="1" applyAlignment="1">
      <alignment horizontal="center" vertical="center" wrapText="1"/>
    </xf>
    <xf numFmtId="0" fontId="10" fillId="0" borderId="0" xfId="7" applyFont="1" applyAlignment="1">
      <alignment vertical="center" wrapText="1"/>
    </xf>
    <xf numFmtId="0" fontId="14" fillId="4" borderId="0" xfId="7" applyFont="1" applyFill="1">
      <alignment vertical="center"/>
    </xf>
    <xf numFmtId="0" fontId="13" fillId="4" borderId="0" xfId="7" applyFont="1" applyFill="1">
      <alignment vertical="center"/>
    </xf>
    <xf numFmtId="0" fontId="31" fillId="0" borderId="0" xfId="7" applyFont="1" applyAlignment="1">
      <alignment vertical="center" wrapText="1"/>
    </xf>
    <xf numFmtId="0" fontId="32" fillId="4" borderId="0" xfId="7" applyFont="1" applyFill="1" applyAlignment="1">
      <alignment vertical="center" wrapText="1"/>
    </xf>
    <xf numFmtId="0" fontId="14" fillId="4" borderId="0" xfId="7" applyFont="1" applyFill="1" applyAlignment="1">
      <alignment vertical="center" wrapText="1"/>
    </xf>
    <xf numFmtId="0" fontId="29" fillId="0" borderId="0" xfId="7" applyFont="1" applyAlignment="1">
      <alignment horizontal="left" vertical="center" wrapText="1"/>
    </xf>
    <xf numFmtId="0" fontId="15" fillId="0" borderId="0" xfId="0" applyFont="1" applyAlignment="1">
      <alignment horizontal="left" vertical="center"/>
    </xf>
    <xf numFmtId="0" fontId="10" fillId="0" borderId="0" xfId="7" applyFont="1" applyAlignment="1">
      <alignment horizontal="right" vertical="center"/>
    </xf>
    <xf numFmtId="0" fontId="36" fillId="0" borderId="0" xfId="8" applyFont="1" applyAlignment="1">
      <alignment horizontal="left"/>
    </xf>
    <xf numFmtId="185" fontId="35" fillId="7" borderId="0" xfId="8" applyNumberFormat="1" applyFont="1" applyFill="1" applyAlignment="1">
      <alignment horizontal="left"/>
    </xf>
    <xf numFmtId="0" fontId="13" fillId="0" borderId="92" xfId="7" applyFont="1" applyBorder="1">
      <alignment vertical="center"/>
    </xf>
    <xf numFmtId="0" fontId="11" fillId="0" borderId="93" xfId="7" applyFont="1" applyBorder="1" applyAlignment="1">
      <alignment vertical="center" wrapText="1"/>
    </xf>
    <xf numFmtId="0" fontId="30" fillId="0" borderId="93" xfId="7" applyFont="1" applyBorder="1" applyAlignment="1">
      <alignment vertical="center" wrapText="1"/>
    </xf>
    <xf numFmtId="0" fontId="8" fillId="0" borderId="101" xfId="7" applyFont="1" applyBorder="1" applyAlignment="1">
      <alignment horizontal="right" vertical="center"/>
    </xf>
    <xf numFmtId="0" fontId="29" fillId="0" borderId="99" xfId="7" applyFont="1" applyBorder="1" applyAlignment="1">
      <alignment horizontal="center" vertical="center"/>
    </xf>
    <xf numFmtId="0" fontId="13" fillId="0" borderId="116" xfId="7" applyFont="1" applyBorder="1">
      <alignment vertical="center"/>
    </xf>
    <xf numFmtId="0" fontId="30" fillId="0" borderId="99" xfId="7" applyFont="1" applyBorder="1" applyAlignment="1">
      <alignment horizontal="justify" vertical="center"/>
    </xf>
    <xf numFmtId="0" fontId="10" fillId="0" borderId="99" xfId="7" applyFont="1" applyBorder="1" applyAlignment="1">
      <alignment horizontal="justify" vertical="center" wrapText="1"/>
    </xf>
    <xf numFmtId="0" fontId="10" fillId="0" borderId="116" xfId="7" applyFont="1" applyBorder="1" applyAlignment="1">
      <alignment horizontal="justify" vertical="center" wrapText="1"/>
    </xf>
    <xf numFmtId="0" fontId="29" fillId="0" borderId="99" xfId="7" applyFont="1" applyBorder="1">
      <alignment vertical="center"/>
    </xf>
    <xf numFmtId="0" fontId="29" fillId="0" borderId="116" xfId="7" applyFont="1" applyBorder="1">
      <alignment vertical="center"/>
    </xf>
    <xf numFmtId="0" fontId="13" fillId="0" borderId="99" xfId="7" applyFont="1" applyBorder="1" applyAlignment="1">
      <alignment horizontal="left" vertical="center" indent="1"/>
    </xf>
    <xf numFmtId="0" fontId="10" fillId="0" borderId="0" xfId="7" applyFont="1" applyAlignment="1">
      <alignment horizontal="left" vertical="center" indent="1"/>
    </xf>
    <xf numFmtId="0" fontId="10" fillId="0" borderId="116" xfId="7" applyFont="1" applyBorder="1">
      <alignment vertical="center"/>
    </xf>
    <xf numFmtId="0" fontId="10" fillId="0" borderId="99" xfId="7" applyFont="1" applyBorder="1">
      <alignment vertical="center"/>
    </xf>
    <xf numFmtId="0" fontId="29" fillId="0" borderId="99" xfId="7" applyFont="1" applyBorder="1" applyAlignment="1">
      <alignment horizontal="justify" vertical="center"/>
    </xf>
    <xf numFmtId="0" fontId="29" fillId="0" borderId="116" xfId="7" applyFont="1" applyBorder="1" applyAlignment="1">
      <alignment vertical="center" wrapText="1"/>
    </xf>
    <xf numFmtId="0" fontId="10" fillId="0" borderId="99" xfId="7" applyFont="1" applyBorder="1" applyAlignment="1">
      <alignment vertical="center" wrapText="1"/>
    </xf>
    <xf numFmtId="0" fontId="10" fillId="0" borderId="116" xfId="7" applyFont="1" applyBorder="1" applyAlignment="1">
      <alignment vertical="center" wrapText="1"/>
    </xf>
    <xf numFmtId="0" fontId="13" fillId="0" borderId="99" xfId="7" applyFont="1" applyBorder="1">
      <alignment vertical="center"/>
    </xf>
    <xf numFmtId="0" fontId="10" fillId="0" borderId="99" xfId="7" applyFont="1" applyBorder="1" applyAlignment="1">
      <alignment horizontal="center" vertical="center" wrapText="1"/>
    </xf>
    <xf numFmtId="0" fontId="13" fillId="0" borderId="0" xfId="7" applyFont="1" applyAlignment="1">
      <alignment horizontal="right" vertical="center"/>
    </xf>
    <xf numFmtId="0" fontId="32" fillId="0" borderId="0" xfId="7" applyFont="1" applyAlignment="1">
      <alignment vertical="center" wrapText="1"/>
    </xf>
    <xf numFmtId="0" fontId="38" fillId="0" borderId="0" xfId="7" applyFont="1" applyAlignment="1">
      <alignment horizontal="left" vertical="center" wrapText="1"/>
    </xf>
    <xf numFmtId="0" fontId="39" fillId="0" borderId="0" xfId="7" applyFont="1" applyAlignment="1">
      <alignment vertical="center" wrapText="1"/>
    </xf>
    <xf numFmtId="0" fontId="39" fillId="0" borderId="116" xfId="7" applyFont="1" applyBorder="1" applyAlignment="1">
      <alignment vertical="center" wrapText="1"/>
    </xf>
    <xf numFmtId="0" fontId="13" fillId="0" borderId="99" xfId="7" applyFont="1" applyBorder="1" applyAlignment="1">
      <alignment horizontal="justify" vertical="center"/>
    </xf>
    <xf numFmtId="0" fontId="13" fillId="0" borderId="0" xfId="0" applyFont="1">
      <alignment vertical="center"/>
    </xf>
    <xf numFmtId="0" fontId="10" fillId="0" borderId="99" xfId="7" applyFont="1" applyBorder="1" applyAlignment="1">
      <alignment horizontal="justify" vertical="center"/>
    </xf>
    <xf numFmtId="0" fontId="13" fillId="0" borderId="0" xfId="0" applyFont="1" applyAlignment="1">
      <alignment horizontal="left" vertical="center" wrapText="1"/>
    </xf>
    <xf numFmtId="0" fontId="29" fillId="0" borderId="0" xfId="0" applyFont="1">
      <alignment vertical="center"/>
    </xf>
    <xf numFmtId="0" fontId="10" fillId="0" borderId="0" xfId="0" applyFont="1">
      <alignment vertical="center"/>
    </xf>
    <xf numFmtId="0" fontId="10" fillId="0" borderId="0" xfId="7" applyFont="1" applyAlignment="1">
      <alignment horizontal="left" vertical="center"/>
    </xf>
    <xf numFmtId="0" fontId="34" fillId="0" borderId="0" xfId="0" applyFont="1">
      <alignment vertical="center"/>
    </xf>
    <xf numFmtId="0" fontId="34"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vertical="top"/>
    </xf>
    <xf numFmtId="0" fontId="34" fillId="0" borderId="0" xfId="0" applyFont="1" applyAlignment="1">
      <alignment horizontal="right" vertical="center"/>
    </xf>
    <xf numFmtId="0" fontId="34" fillId="11" borderId="4" xfId="0" applyFont="1" applyFill="1" applyBorder="1" applyAlignment="1">
      <alignment horizontal="center" vertical="center"/>
    </xf>
    <xf numFmtId="0" fontId="41" fillId="11" borderId="4" xfId="0" applyFont="1" applyFill="1" applyBorder="1" applyAlignment="1">
      <alignment horizontal="center" vertical="center"/>
    </xf>
    <xf numFmtId="0" fontId="34" fillId="0" borderId="4" xfId="0" applyFont="1" applyBorder="1" applyAlignment="1">
      <alignment horizontal="center" vertical="center"/>
    </xf>
    <xf numFmtId="0" fontId="34" fillId="11" borderId="70" xfId="0" quotePrefix="1" applyFont="1" applyFill="1" applyBorder="1" applyAlignment="1">
      <alignment horizontal="center" vertical="center"/>
    </xf>
    <xf numFmtId="0" fontId="34" fillId="11" borderId="126" xfId="0" quotePrefix="1" applyFont="1" applyFill="1" applyBorder="1" applyAlignment="1">
      <alignment horizontal="center" vertical="center"/>
    </xf>
    <xf numFmtId="0" fontId="34" fillId="11" borderId="127" xfId="0" quotePrefix="1" applyFont="1" applyFill="1" applyBorder="1" applyAlignment="1">
      <alignment horizontal="center" vertical="center"/>
    </xf>
    <xf numFmtId="0" fontId="42" fillId="11" borderId="4" xfId="0" applyFont="1" applyFill="1" applyBorder="1" applyAlignment="1">
      <alignment horizontal="center" vertical="center"/>
    </xf>
    <xf numFmtId="0" fontId="8" fillId="0" borderId="6" xfId="0" applyFont="1" applyBorder="1" applyAlignment="1">
      <alignment horizontal="center" vertical="center" shrinkToFit="1"/>
    </xf>
    <xf numFmtId="0" fontId="13" fillId="0" borderId="6" xfId="0" applyFont="1" applyBorder="1" applyAlignment="1">
      <alignment horizontal="center" vertical="center" shrinkToFit="1"/>
    </xf>
    <xf numFmtId="0" fontId="34" fillId="0" borderId="6" xfId="0" applyFont="1" applyBorder="1">
      <alignment vertical="center"/>
    </xf>
    <xf numFmtId="0" fontId="34" fillId="0" borderId="7" xfId="0" applyFont="1" applyBorder="1">
      <alignment vertical="center"/>
    </xf>
    <xf numFmtId="0" fontId="34" fillId="0" borderId="15" xfId="0" applyFont="1" applyBorder="1">
      <alignment vertical="center"/>
    </xf>
    <xf numFmtId="0" fontId="34" fillId="0" borderId="16" xfId="0" applyFont="1" applyBorder="1">
      <alignment vertical="center"/>
    </xf>
    <xf numFmtId="0" fontId="34" fillId="11" borderId="28" xfId="0" applyFont="1" applyFill="1" applyBorder="1" applyAlignment="1">
      <alignment horizontal="center" vertical="center"/>
    </xf>
    <xf numFmtId="0" fontId="34" fillId="11" borderId="0" xfId="0" applyFont="1" applyFill="1" applyAlignment="1">
      <alignment horizontal="center" vertical="center"/>
    </xf>
    <xf numFmtId="0" fontId="34" fillId="11" borderId="13" xfId="0" applyFont="1" applyFill="1" applyBorder="1" applyAlignment="1">
      <alignment horizontal="center" vertical="center"/>
    </xf>
    <xf numFmtId="0" fontId="34" fillId="0" borderId="28" xfId="0" applyFont="1" applyBorder="1" applyAlignment="1">
      <alignment horizontal="center" vertical="center"/>
    </xf>
    <xf numFmtId="0" fontId="34" fillId="0" borderId="13" xfId="0" applyFont="1" applyBorder="1">
      <alignment vertical="center"/>
    </xf>
    <xf numFmtId="0" fontId="34" fillId="4" borderId="0" xfId="0" applyFont="1" applyFill="1" applyAlignment="1">
      <alignment horizontal="center" vertical="center"/>
    </xf>
    <xf numFmtId="0" fontId="13" fillId="0" borderId="6" xfId="0" applyFont="1" applyBorder="1">
      <alignment vertical="center"/>
    </xf>
    <xf numFmtId="0" fontId="13" fillId="0" borderId="14" xfId="1" applyNumberFormat="1" applyFont="1" applyFill="1" applyBorder="1" applyAlignment="1">
      <alignment vertical="center"/>
    </xf>
    <xf numFmtId="0" fontId="13" fillId="0" borderId="15" xfId="1" applyNumberFormat="1" applyFont="1" applyFill="1" applyBorder="1" applyAlignment="1">
      <alignment vertical="center" shrinkToFit="1"/>
    </xf>
    <xf numFmtId="0" fontId="13" fillId="0" borderId="35" xfId="1" applyNumberFormat="1" applyFont="1" applyFill="1" applyBorder="1" applyAlignment="1">
      <alignment vertical="center" shrinkToFit="1"/>
    </xf>
    <xf numFmtId="0" fontId="34" fillId="0" borderId="36" xfId="0" applyFont="1" applyBorder="1">
      <alignment vertical="center"/>
    </xf>
    <xf numFmtId="0" fontId="13" fillId="0" borderId="7" xfId="0" applyFont="1" applyBorder="1">
      <alignment vertical="center"/>
    </xf>
    <xf numFmtId="0" fontId="33" fillId="0" borderId="0" xfId="0" applyFont="1">
      <alignment vertical="center"/>
    </xf>
    <xf numFmtId="0" fontId="33" fillId="11" borderId="4" xfId="0" applyFont="1" applyFill="1" applyBorder="1" applyAlignment="1">
      <alignment horizontal="center" vertical="center"/>
    </xf>
    <xf numFmtId="0" fontId="44" fillId="0" borderId="126" xfId="0" applyFont="1" applyBorder="1" applyAlignment="1">
      <alignment horizontal="center" vertical="center" shrinkToFit="1"/>
    </xf>
    <xf numFmtId="0" fontId="44" fillId="0" borderId="70" xfId="0" applyFont="1" applyBorder="1" applyAlignment="1">
      <alignment horizontal="center" vertical="center" shrinkToFit="1"/>
    </xf>
    <xf numFmtId="38" fontId="44" fillId="4" borderId="15" xfId="1" applyFont="1" applyFill="1" applyBorder="1" applyAlignment="1">
      <alignment vertical="center" shrinkToFit="1"/>
    </xf>
    <xf numFmtId="38" fontId="44" fillId="4" borderId="35" xfId="1" applyFont="1" applyFill="1" applyBorder="1" applyAlignment="1">
      <alignment vertical="center" shrinkToFit="1"/>
    </xf>
    <xf numFmtId="0" fontId="34" fillId="4" borderId="15" xfId="0" applyFont="1" applyFill="1" applyBorder="1" applyAlignment="1">
      <alignment horizontal="center" vertical="center"/>
    </xf>
    <xf numFmtId="0" fontId="44" fillId="0" borderId="0" xfId="0" applyFont="1" applyAlignment="1">
      <alignment horizontal="center" vertical="center"/>
    </xf>
    <xf numFmtId="0" fontId="44" fillId="0" borderId="14" xfId="0" applyFont="1" applyBorder="1">
      <alignment vertical="center"/>
    </xf>
    <xf numFmtId="0" fontId="34" fillId="0" borderId="4" xfId="0" applyFont="1" applyBorder="1" applyAlignment="1">
      <alignment horizontal="center" vertical="center" shrinkToFit="1"/>
    </xf>
    <xf numFmtId="0" fontId="16" fillId="4" borderId="4" xfId="0" applyFont="1" applyFill="1" applyBorder="1" applyAlignment="1">
      <alignment vertical="center" wrapText="1"/>
    </xf>
    <xf numFmtId="49" fontId="10" fillId="4" borderId="14" xfId="6" applyNumberFormat="1" applyFont="1" applyFill="1" applyBorder="1" applyAlignment="1">
      <alignment horizontal="left" vertical="center" wrapText="1"/>
    </xf>
    <xf numFmtId="0" fontId="10" fillId="4" borderId="14" xfId="6" applyFont="1" applyFill="1" applyBorder="1" applyAlignment="1">
      <alignment horizontal="left" vertical="center" wrapText="1"/>
    </xf>
    <xf numFmtId="0" fontId="10" fillId="4" borderId="28" xfId="6" applyFont="1" applyFill="1" applyBorder="1" applyAlignment="1">
      <alignment horizontal="left" vertical="center" wrapText="1"/>
    </xf>
    <xf numFmtId="0" fontId="10" fillId="4" borderId="95" xfId="6" applyFont="1" applyFill="1" applyBorder="1" applyAlignment="1">
      <alignment horizontal="left" vertical="center" wrapText="1"/>
    </xf>
    <xf numFmtId="0" fontId="10" fillId="4" borderId="94" xfId="6" applyFont="1" applyFill="1" applyBorder="1" applyAlignment="1">
      <alignment horizontal="center" vertical="center" wrapText="1"/>
    </xf>
    <xf numFmtId="0" fontId="10" fillId="4" borderId="8" xfId="6" applyFont="1" applyFill="1" applyBorder="1" applyAlignment="1">
      <alignment horizontal="center" vertical="center" wrapText="1"/>
    </xf>
    <xf numFmtId="0" fontId="10" fillId="6" borderId="92" xfId="6" applyFont="1" applyFill="1" applyBorder="1" applyAlignment="1">
      <alignment horizontal="center" vertical="center"/>
    </xf>
    <xf numFmtId="0" fontId="10" fillId="6" borderId="94" xfId="6" applyFont="1" applyFill="1" applyBorder="1" applyAlignment="1">
      <alignment horizontal="center" vertical="center"/>
    </xf>
    <xf numFmtId="0" fontId="10" fillId="6" borderId="95" xfId="6" applyFont="1" applyFill="1" applyBorder="1" applyAlignment="1">
      <alignment horizontal="center" vertical="center"/>
    </xf>
    <xf numFmtId="0" fontId="10" fillId="6" borderId="96" xfId="6" applyFont="1" applyFill="1" applyBorder="1" applyAlignment="1">
      <alignment horizontal="center" vertical="center" wrapText="1"/>
    </xf>
    <xf numFmtId="0" fontId="10" fillId="6" borderId="101" xfId="6" applyFont="1" applyFill="1" applyBorder="1" applyAlignment="1">
      <alignment horizontal="center" vertical="center" wrapText="1"/>
    </xf>
    <xf numFmtId="0" fontId="10" fillId="4" borderId="100" xfId="6" applyFont="1" applyFill="1" applyBorder="1" applyAlignment="1">
      <alignment horizontal="center" vertical="center" wrapText="1"/>
    </xf>
    <xf numFmtId="0" fontId="10" fillId="4" borderId="96" xfId="6" applyFont="1" applyFill="1" applyBorder="1" applyAlignment="1">
      <alignment horizontal="center" vertical="center" wrapText="1"/>
    </xf>
    <xf numFmtId="0" fontId="10" fillId="4" borderId="131" xfId="6" applyFont="1" applyFill="1" applyBorder="1" applyAlignment="1">
      <alignment horizontal="center" vertical="center" wrapText="1"/>
    </xf>
    <xf numFmtId="0" fontId="10" fillId="4" borderId="132" xfId="6" applyFont="1" applyFill="1" applyBorder="1" applyAlignment="1">
      <alignment horizontal="center" vertical="center" wrapText="1"/>
    </xf>
    <xf numFmtId="182" fontId="10" fillId="4" borderId="86" xfId="6" applyNumberFormat="1" applyFont="1" applyFill="1" applyBorder="1" applyAlignment="1">
      <alignment horizontal="center" vertical="center"/>
    </xf>
    <xf numFmtId="182" fontId="10" fillId="4" borderId="4" xfId="6" applyNumberFormat="1" applyFont="1" applyFill="1" applyBorder="1" applyAlignment="1">
      <alignment horizontal="center" vertical="center"/>
    </xf>
    <xf numFmtId="182" fontId="10" fillId="4" borderId="131" xfId="6" applyNumberFormat="1" applyFont="1" applyFill="1" applyBorder="1" applyAlignment="1">
      <alignment horizontal="center" vertical="center"/>
    </xf>
    <xf numFmtId="0" fontId="10" fillId="4" borderId="5" xfId="6" applyFont="1" applyFill="1" applyBorder="1" applyAlignment="1">
      <alignment horizontal="left" vertical="center" wrapText="1"/>
    </xf>
    <xf numFmtId="49" fontId="10" fillId="4" borderId="28" xfId="6" applyNumberFormat="1" applyFont="1" applyFill="1" applyBorder="1" applyAlignment="1">
      <alignment horizontal="left" vertical="center" wrapText="1"/>
    </xf>
    <xf numFmtId="49" fontId="10" fillId="4" borderId="133" xfId="6" applyNumberFormat="1" applyFont="1" applyFill="1" applyBorder="1" applyAlignment="1">
      <alignment horizontal="left" vertical="center"/>
    </xf>
    <xf numFmtId="0" fontId="47" fillId="0" borderId="0" xfId="0" applyFont="1">
      <alignment vertical="center"/>
    </xf>
    <xf numFmtId="0" fontId="47" fillId="0" borderId="0" xfId="0" applyFont="1" applyAlignment="1">
      <alignment horizontal="left" vertical="center"/>
    </xf>
    <xf numFmtId="0" fontId="48" fillId="0" borderId="0" xfId="0" applyFont="1" applyAlignment="1">
      <alignment horizontal="center" vertical="center"/>
    </xf>
    <xf numFmtId="0" fontId="48" fillId="0" borderId="0" xfId="0" applyFont="1">
      <alignment vertical="center"/>
    </xf>
    <xf numFmtId="0" fontId="51" fillId="0" borderId="0" xfId="0" applyFont="1" applyAlignment="1">
      <alignment horizontal="center" vertical="center" shrinkToFit="1"/>
    </xf>
    <xf numFmtId="0" fontId="50" fillId="0" borderId="0" xfId="0" applyFont="1">
      <alignment vertical="center"/>
    </xf>
    <xf numFmtId="0" fontId="47" fillId="10" borderId="37" xfId="0" applyFont="1" applyFill="1" applyBorder="1" applyProtection="1">
      <alignment vertical="center"/>
      <protection locked="0"/>
    </xf>
    <xf numFmtId="0" fontId="52" fillId="0" borderId="0" xfId="0" applyFont="1" applyAlignment="1">
      <alignment horizontal="center" vertical="center"/>
    </xf>
    <xf numFmtId="0" fontId="53" fillId="0" borderId="0" xfId="0" applyFont="1">
      <alignment vertical="center"/>
    </xf>
    <xf numFmtId="0" fontId="47" fillId="0" borderId="0" xfId="0" applyFont="1" applyAlignment="1">
      <alignment horizontal="left" vertical="top" wrapText="1"/>
    </xf>
    <xf numFmtId="0" fontId="51" fillId="0" borderId="0" xfId="0" applyFont="1">
      <alignment vertical="center"/>
    </xf>
    <xf numFmtId="0" fontId="47" fillId="0" borderId="0" xfId="0" applyFont="1" applyProtection="1">
      <alignment vertical="center"/>
      <protection locked="0"/>
    </xf>
    <xf numFmtId="0" fontId="55" fillId="0" borderId="0" xfId="0" applyFont="1" applyAlignment="1">
      <alignment horizontal="center" vertical="center" wrapText="1"/>
    </xf>
    <xf numFmtId="0" fontId="47" fillId="0" borderId="0" xfId="0" applyFont="1" applyAlignment="1">
      <alignment horizontal="left" vertical="center" wrapText="1"/>
    </xf>
    <xf numFmtId="0" fontId="51" fillId="0" borderId="0" xfId="0" applyFont="1" applyAlignment="1">
      <alignment horizontal="center" vertical="center"/>
    </xf>
    <xf numFmtId="0" fontId="10" fillId="4" borderId="129" xfId="6" applyFont="1" applyFill="1" applyBorder="1" applyAlignment="1">
      <alignment horizontal="center" vertical="center" wrapText="1"/>
    </xf>
    <xf numFmtId="0" fontId="16" fillId="4" borderId="5" xfId="0" applyFont="1" applyFill="1" applyBorder="1" applyAlignment="1">
      <alignment horizontal="left" vertical="center" wrapText="1"/>
    </xf>
    <xf numFmtId="187" fontId="57" fillId="0" borderId="0" xfId="0" applyNumberFormat="1" applyFont="1" applyAlignment="1">
      <alignment horizontal="left" vertical="center"/>
    </xf>
    <xf numFmtId="0" fontId="58" fillId="0" borderId="0" xfId="4" applyFont="1" applyAlignment="1" applyProtection="1">
      <alignment vertical="top"/>
      <protection locked="0"/>
    </xf>
    <xf numFmtId="0" fontId="58" fillId="0" borderId="0" xfId="4" applyFont="1" applyAlignment="1" applyProtection="1">
      <alignment horizontal="right" vertical="top"/>
      <protection locked="0"/>
    </xf>
    <xf numFmtId="0" fontId="53" fillId="0" borderId="0" xfId="4" applyFont="1" applyProtection="1">
      <protection locked="0"/>
    </xf>
    <xf numFmtId="0" fontId="53" fillId="0" borderId="0" xfId="4" applyFont="1" applyAlignment="1" applyProtection="1">
      <alignment horizontal="center"/>
      <protection locked="0"/>
    </xf>
    <xf numFmtId="0" fontId="59" fillId="0" borderId="0" xfId="4" applyFont="1" applyAlignment="1" applyProtection="1">
      <alignment vertical="center" shrinkToFit="1"/>
      <protection locked="0"/>
    </xf>
    <xf numFmtId="0" fontId="60" fillId="0" borderId="0" xfId="4" applyFont="1" applyProtection="1">
      <protection locked="0"/>
    </xf>
    <xf numFmtId="0" fontId="47" fillId="13" borderId="0" xfId="0" applyFont="1" applyFill="1">
      <alignment vertical="center"/>
    </xf>
    <xf numFmtId="0" fontId="54" fillId="13" borderId="0" xfId="0" applyFont="1" applyFill="1" applyAlignment="1">
      <alignment horizontal="right" vertical="top"/>
    </xf>
    <xf numFmtId="0" fontId="47" fillId="13" borderId="0" xfId="0" applyFont="1" applyFill="1" applyAlignment="1">
      <alignment horizontal="center" vertical="center"/>
    </xf>
    <xf numFmtId="0" fontId="61" fillId="0" borderId="0" xfId="4" applyFont="1" applyAlignment="1" applyProtection="1">
      <alignment horizontal="left" vertical="center"/>
      <protection locked="0"/>
    </xf>
    <xf numFmtId="0" fontId="61" fillId="0" borderId="0" xfId="4" applyFont="1" applyAlignment="1" applyProtection="1">
      <alignment horizontal="center" vertical="center"/>
      <protection locked="0"/>
    </xf>
    <xf numFmtId="0" fontId="61" fillId="0" borderId="0" xfId="4" applyFont="1" applyAlignment="1" applyProtection="1">
      <alignment wrapText="1"/>
      <protection locked="0"/>
    </xf>
    <xf numFmtId="38" fontId="47" fillId="0" borderId="0" xfId="1" applyFont="1" applyBorder="1">
      <alignment vertical="center"/>
    </xf>
    <xf numFmtId="0" fontId="53" fillId="0" borderId="0" xfId="4" applyFont="1" applyAlignment="1" applyProtection="1">
      <alignment horizontal="center" vertical="center"/>
      <protection locked="0"/>
    </xf>
    <xf numFmtId="0" fontId="58" fillId="0" borderId="0" xfId="4" applyFont="1" applyAlignment="1" applyProtection="1">
      <alignment horizontal="center" vertical="center"/>
      <protection locked="0"/>
    </xf>
    <xf numFmtId="38" fontId="53" fillId="0" borderId="0" xfId="1" applyFont="1" applyBorder="1">
      <alignment vertical="center"/>
    </xf>
    <xf numFmtId="0" fontId="62" fillId="0" borderId="0" xfId="4" applyFont="1" applyAlignment="1" applyProtection="1">
      <alignment horizontal="center"/>
      <protection locked="0"/>
    </xf>
    <xf numFmtId="0" fontId="57" fillId="0" borderId="0" xfId="4" applyFont="1" applyAlignment="1" applyProtection="1">
      <alignment horizontal="left" vertical="top"/>
      <protection locked="0"/>
    </xf>
    <xf numFmtId="0" fontId="58" fillId="0" borderId="0" xfId="4" applyFont="1" applyAlignment="1" applyProtection="1">
      <alignment horizontal="center"/>
      <protection locked="0"/>
    </xf>
    <xf numFmtId="41" fontId="53" fillId="0" borderId="0" xfId="4" applyNumberFormat="1" applyFont="1" applyProtection="1">
      <protection locked="0"/>
    </xf>
    <xf numFmtId="0" fontId="61" fillId="0" borderId="0" xfId="4" applyFont="1" applyAlignment="1" applyProtection="1">
      <alignment horizontal="left"/>
      <protection locked="0"/>
    </xf>
    <xf numFmtId="181" fontId="53" fillId="0" borderId="0" xfId="4" applyNumberFormat="1" applyFont="1" applyProtection="1">
      <protection locked="0"/>
    </xf>
    <xf numFmtId="0" fontId="53" fillId="0" borderId="0" xfId="4" applyFont="1" applyAlignment="1" applyProtection="1">
      <alignment horizontal="right"/>
      <protection locked="0"/>
    </xf>
    <xf numFmtId="0" fontId="57" fillId="0" borderId="5" xfId="4" applyFont="1" applyBorder="1" applyAlignment="1" applyProtection="1">
      <alignment horizontal="center"/>
      <protection locked="0"/>
    </xf>
    <xf numFmtId="181" fontId="57" fillId="0" borderId="14" xfId="4" applyNumberFormat="1" applyFont="1" applyBorder="1" applyAlignment="1" applyProtection="1">
      <alignment horizontal="center"/>
      <protection locked="0"/>
    </xf>
    <xf numFmtId="0" fontId="58" fillId="15" borderId="8" xfId="4" applyFont="1" applyFill="1" applyBorder="1" applyAlignment="1" applyProtection="1">
      <alignment horizontal="center" wrapText="1"/>
      <protection locked="0"/>
    </xf>
    <xf numFmtId="0" fontId="60" fillId="0" borderId="0" xfId="4" applyFont="1" applyAlignment="1" applyProtection="1">
      <alignment horizontal="center"/>
      <protection locked="0"/>
    </xf>
    <xf numFmtId="0" fontId="47" fillId="0" borderId="0" xfId="0" applyFont="1" applyAlignment="1">
      <alignment horizontal="center" vertical="center" textRotation="255"/>
    </xf>
    <xf numFmtId="0" fontId="53" fillId="0" borderId="5" xfId="4" applyFont="1" applyBorder="1" applyAlignment="1">
      <alignment horizontal="left" vertical="top"/>
    </xf>
    <xf numFmtId="181" fontId="53" fillId="17" borderId="5" xfId="5" applyNumberFormat="1" applyFont="1" applyFill="1" applyBorder="1" applyAlignment="1" applyProtection="1">
      <alignment vertical="center"/>
      <protection locked="0"/>
    </xf>
    <xf numFmtId="181" fontId="53" fillId="17" borderId="14" xfId="5" applyNumberFormat="1" applyFont="1" applyFill="1" applyBorder="1" applyAlignment="1" applyProtection="1">
      <alignment vertical="center"/>
      <protection locked="0"/>
    </xf>
    <xf numFmtId="49" fontId="53" fillId="17" borderId="8" xfId="4" applyNumberFormat="1" applyFont="1" applyFill="1" applyBorder="1" applyAlignment="1" applyProtection="1">
      <alignment horizontal="left" vertical="center" shrinkToFit="1"/>
      <protection locked="0"/>
    </xf>
    <xf numFmtId="49" fontId="53" fillId="17" borderId="15" xfId="4" applyNumberFormat="1" applyFont="1" applyFill="1" applyBorder="1" applyAlignment="1" applyProtection="1">
      <alignment horizontal="left" vertical="center" shrinkToFit="1"/>
      <protection locked="0"/>
    </xf>
    <xf numFmtId="49" fontId="53" fillId="17" borderId="15" xfId="4" applyNumberFormat="1" applyFont="1" applyFill="1" applyBorder="1" applyAlignment="1" applyProtection="1">
      <alignment horizontal="center" vertical="center" shrinkToFit="1"/>
      <protection locked="0"/>
    </xf>
    <xf numFmtId="188" fontId="53" fillId="17" borderId="15" xfId="4" applyNumberFormat="1" applyFont="1" applyFill="1" applyBorder="1" applyAlignment="1" applyProtection="1">
      <alignment horizontal="left" vertical="center" shrinkToFit="1"/>
      <protection locked="0"/>
    </xf>
    <xf numFmtId="49" fontId="53" fillId="17" borderId="16" xfId="4" applyNumberFormat="1" applyFont="1" applyFill="1" applyBorder="1" applyAlignment="1" applyProtection="1">
      <alignment horizontal="left" vertical="center" shrinkToFit="1"/>
      <protection locked="0"/>
    </xf>
    <xf numFmtId="181" fontId="53" fillId="17" borderId="4" xfId="5" applyNumberFormat="1" applyFont="1" applyFill="1" applyBorder="1" applyAlignment="1" applyProtection="1">
      <alignment vertical="center"/>
      <protection locked="0"/>
    </xf>
    <xf numFmtId="0" fontId="53" fillId="0" borderId="14" xfId="4" applyFont="1" applyBorder="1" applyAlignment="1">
      <alignment horizontal="left" vertical="top"/>
    </xf>
    <xf numFmtId="181" fontId="53" fillId="17" borderId="28" xfId="5" applyNumberFormat="1" applyFont="1" applyFill="1" applyBorder="1" applyAlignment="1" applyProtection="1">
      <alignment vertical="center"/>
      <protection locked="0"/>
    </xf>
    <xf numFmtId="49" fontId="53" fillId="17" borderId="4" xfId="4" applyNumberFormat="1" applyFont="1" applyFill="1" applyBorder="1" applyAlignment="1" applyProtection="1">
      <alignment horizontal="left" vertical="center" shrinkToFit="1"/>
      <protection locked="0"/>
    </xf>
    <xf numFmtId="49" fontId="53" fillId="17" borderId="6" xfId="4" applyNumberFormat="1" applyFont="1" applyFill="1" applyBorder="1" applyAlignment="1" applyProtection="1">
      <alignment horizontal="left" vertical="center" shrinkToFit="1"/>
      <protection locked="0"/>
    </xf>
    <xf numFmtId="49" fontId="53" fillId="17" borderId="6" xfId="4" applyNumberFormat="1" applyFont="1" applyFill="1" applyBorder="1" applyAlignment="1" applyProtection="1">
      <alignment horizontal="center" vertical="center" shrinkToFit="1"/>
      <protection locked="0"/>
    </xf>
    <xf numFmtId="188" fontId="53" fillId="17" borderId="6" xfId="4" applyNumberFormat="1" applyFont="1" applyFill="1" applyBorder="1" applyAlignment="1" applyProtection="1">
      <alignment horizontal="left" vertical="center" shrinkToFit="1"/>
      <protection locked="0"/>
    </xf>
    <xf numFmtId="49" fontId="53" fillId="17" borderId="7" xfId="4" applyNumberFormat="1" applyFont="1" applyFill="1" applyBorder="1" applyAlignment="1" applyProtection="1">
      <alignment horizontal="left" vertical="center" shrinkToFit="1"/>
      <protection locked="0"/>
    </xf>
    <xf numFmtId="181" fontId="53" fillId="17" borderId="29" xfId="5" applyNumberFormat="1" applyFont="1" applyFill="1" applyBorder="1" applyAlignment="1" applyProtection="1">
      <alignment vertical="center"/>
      <protection locked="0"/>
    </xf>
    <xf numFmtId="181" fontId="53" fillId="17" borderId="5" xfId="5" applyNumberFormat="1" applyFont="1" applyFill="1" applyBorder="1" applyAlignment="1" applyProtection="1">
      <alignment horizontal="right" vertical="center"/>
      <protection locked="0"/>
    </xf>
    <xf numFmtId="49" fontId="53" fillId="17" borderId="4" xfId="4" applyNumberFormat="1" applyFont="1" applyFill="1" applyBorder="1" applyAlignment="1" applyProtection="1">
      <alignment horizontal="left" vertical="center" wrapText="1" shrinkToFit="1"/>
      <protection locked="0"/>
    </xf>
    <xf numFmtId="49" fontId="53" fillId="17" borderId="6" xfId="4" applyNumberFormat="1" applyFont="1" applyFill="1" applyBorder="1" applyAlignment="1" applyProtection="1">
      <alignment horizontal="right" vertical="center" shrinkToFit="1"/>
      <protection locked="0"/>
    </xf>
    <xf numFmtId="188" fontId="53" fillId="17" borderId="6" xfId="4" applyNumberFormat="1" applyFont="1" applyFill="1" applyBorder="1" applyAlignment="1" applyProtection="1">
      <alignment horizontal="right" vertical="center" shrinkToFit="1"/>
      <protection locked="0"/>
    </xf>
    <xf numFmtId="189" fontId="53" fillId="17" borderId="6" xfId="4" applyNumberFormat="1" applyFont="1" applyFill="1" applyBorder="1" applyAlignment="1" applyProtection="1">
      <alignment horizontal="right" vertical="center" shrinkToFit="1"/>
      <protection locked="0"/>
    </xf>
    <xf numFmtId="190" fontId="53" fillId="17" borderId="6" xfId="4" applyNumberFormat="1" applyFont="1" applyFill="1" applyBorder="1" applyAlignment="1" applyProtection="1">
      <alignment horizontal="right" vertical="center" shrinkToFit="1"/>
      <protection locked="0"/>
    </xf>
    <xf numFmtId="190" fontId="53" fillId="17" borderId="7" xfId="4" applyNumberFormat="1" applyFont="1" applyFill="1" applyBorder="1" applyAlignment="1" applyProtection="1">
      <alignment horizontal="right" vertical="center" shrinkToFit="1"/>
      <protection locked="0"/>
    </xf>
    <xf numFmtId="0" fontId="53" fillId="0" borderId="28" xfId="4" applyFont="1" applyBorder="1" applyAlignment="1">
      <alignment horizontal="left" vertical="top"/>
    </xf>
    <xf numFmtId="181" fontId="53" fillId="0" borderId="28" xfId="5" applyNumberFormat="1" applyFont="1" applyFill="1" applyBorder="1" applyAlignment="1" applyProtection="1">
      <alignment vertical="center"/>
      <protection locked="0"/>
    </xf>
    <xf numFmtId="0" fontId="53" fillId="0" borderId="21" xfId="4" applyFont="1" applyBorder="1" applyAlignment="1">
      <alignment horizontal="left" vertical="top"/>
    </xf>
    <xf numFmtId="191" fontId="53" fillId="4" borderId="156" xfId="4" applyNumberFormat="1" applyFont="1" applyFill="1" applyBorder="1" applyAlignment="1" applyProtection="1">
      <alignment horizontal="right" vertical="center" shrinkToFit="1"/>
      <protection locked="0"/>
    </xf>
    <xf numFmtId="49" fontId="53" fillId="0" borderId="54" xfId="4" applyNumberFormat="1" applyFont="1" applyBorder="1" applyAlignment="1" applyProtection="1">
      <alignment horizontal="left" vertical="center" shrinkToFit="1"/>
      <protection locked="0"/>
    </xf>
    <xf numFmtId="49" fontId="53" fillId="0" borderId="54" xfId="4" applyNumberFormat="1" applyFont="1" applyBorder="1" applyAlignment="1" applyProtection="1">
      <alignment horizontal="right" vertical="center" shrinkToFit="1"/>
      <protection locked="0"/>
    </xf>
    <xf numFmtId="188" fontId="53" fillId="4" borderId="54" xfId="4" applyNumberFormat="1" applyFont="1" applyFill="1" applyBorder="1" applyAlignment="1" applyProtection="1">
      <alignment horizontal="right" vertical="center" shrinkToFit="1"/>
      <protection locked="0"/>
    </xf>
    <xf numFmtId="190" fontId="53" fillId="0" borderId="54" xfId="4" applyNumberFormat="1" applyFont="1" applyBorder="1" applyAlignment="1" applyProtection="1">
      <alignment horizontal="left" vertical="center" shrinkToFit="1"/>
      <protection locked="0"/>
    </xf>
    <xf numFmtId="192" fontId="53" fillId="4" borderId="54" xfId="4" applyNumberFormat="1" applyFont="1" applyFill="1" applyBorder="1" applyAlignment="1" applyProtection="1">
      <alignment horizontal="right" vertical="center" shrinkToFit="1"/>
      <protection locked="0"/>
    </xf>
    <xf numFmtId="188" fontId="53" fillId="0" borderId="54" xfId="4" applyNumberFormat="1" applyFont="1" applyBorder="1" applyAlignment="1" applyProtection="1">
      <alignment horizontal="right" vertical="center" shrinkToFit="1"/>
      <protection locked="0"/>
    </xf>
    <xf numFmtId="49" fontId="53" fillId="0" borderId="55" xfId="4" applyNumberFormat="1" applyFont="1" applyBorder="1" applyAlignment="1" applyProtection="1">
      <alignment horizontal="left" vertical="center" shrinkToFit="1"/>
      <protection locked="0"/>
    </xf>
    <xf numFmtId="41" fontId="53" fillId="0" borderId="157" xfId="4" applyNumberFormat="1" applyFont="1" applyBorder="1" applyAlignment="1" applyProtection="1">
      <alignment horizontal="right" vertical="center" shrinkToFit="1"/>
      <protection locked="0"/>
    </xf>
    <xf numFmtId="181" fontId="53" fillId="13" borderId="5" xfId="5" applyNumberFormat="1" applyFont="1" applyFill="1" applyBorder="1" applyAlignment="1" applyProtection="1">
      <alignment horizontal="right" vertical="center"/>
      <protection locked="0"/>
    </xf>
    <xf numFmtId="181" fontId="53" fillId="13" borderId="5" xfId="5" applyNumberFormat="1" applyFont="1" applyFill="1" applyBorder="1" applyAlignment="1" applyProtection="1">
      <alignment horizontal="center" vertical="center"/>
      <protection locked="0"/>
    </xf>
    <xf numFmtId="49" fontId="53" fillId="13" borderId="6" xfId="4" applyNumberFormat="1" applyFont="1" applyFill="1" applyBorder="1" applyAlignment="1" applyProtection="1">
      <alignment horizontal="right" vertical="center" shrinkToFit="1"/>
      <protection locked="0"/>
    </xf>
    <xf numFmtId="188" fontId="53" fillId="13" borderId="6" xfId="4" applyNumberFormat="1" applyFont="1" applyFill="1" applyBorder="1" applyAlignment="1" applyProtection="1">
      <alignment horizontal="right" vertical="center" shrinkToFit="1"/>
      <protection locked="0"/>
    </xf>
    <xf numFmtId="189" fontId="53" fillId="13" borderId="6" xfId="4" applyNumberFormat="1" applyFont="1" applyFill="1" applyBorder="1" applyAlignment="1" applyProtection="1">
      <alignment horizontal="right" vertical="center" shrinkToFit="1"/>
      <protection locked="0"/>
    </xf>
    <xf numFmtId="190" fontId="53" fillId="13" borderId="6" xfId="4" applyNumberFormat="1" applyFont="1" applyFill="1" applyBorder="1" applyAlignment="1" applyProtection="1">
      <alignment horizontal="right" vertical="center" shrinkToFit="1"/>
      <protection locked="0"/>
    </xf>
    <xf numFmtId="190" fontId="53" fillId="13" borderId="7" xfId="4" applyNumberFormat="1" applyFont="1" applyFill="1" applyBorder="1" applyAlignment="1" applyProtection="1">
      <alignment horizontal="right" vertical="center" shrinkToFit="1"/>
      <protection locked="0"/>
    </xf>
    <xf numFmtId="181" fontId="53" fillId="0" borderId="28" xfId="5" applyNumberFormat="1" applyFont="1" applyFill="1" applyBorder="1" applyAlignment="1" applyProtection="1">
      <alignment horizontal="right" vertical="center"/>
      <protection locked="0"/>
    </xf>
    <xf numFmtId="41" fontId="53" fillId="4" borderId="159" xfId="4" applyNumberFormat="1" applyFont="1" applyFill="1" applyBorder="1" applyAlignment="1" applyProtection="1">
      <alignment horizontal="right" vertical="center" shrinkToFit="1"/>
      <protection locked="0"/>
    </xf>
    <xf numFmtId="49" fontId="53" fillId="0" borderId="143" xfId="4" applyNumberFormat="1" applyFont="1" applyBorder="1" applyAlignment="1" applyProtection="1">
      <alignment horizontal="left" vertical="center" shrinkToFit="1"/>
      <protection locked="0"/>
    </xf>
    <xf numFmtId="49" fontId="53" fillId="0" borderId="143" xfId="4" applyNumberFormat="1" applyFont="1" applyBorder="1" applyAlignment="1" applyProtection="1">
      <alignment horizontal="right" vertical="center" shrinkToFit="1"/>
      <protection locked="0"/>
    </xf>
    <xf numFmtId="188" fontId="53" fillId="4" borderId="143" xfId="4" applyNumberFormat="1" applyFont="1" applyFill="1" applyBorder="1" applyAlignment="1" applyProtection="1">
      <alignment horizontal="right" vertical="center" shrinkToFit="1"/>
      <protection locked="0"/>
    </xf>
    <xf numFmtId="189" fontId="53" fillId="0" borderId="143" xfId="4" applyNumberFormat="1" applyFont="1" applyBorder="1" applyAlignment="1" applyProtection="1">
      <alignment horizontal="left" vertical="center" shrinkToFit="1"/>
      <protection locked="0"/>
    </xf>
    <xf numFmtId="190" fontId="53" fillId="0" borderId="143" xfId="4" applyNumberFormat="1" applyFont="1" applyBorder="1" applyAlignment="1" applyProtection="1">
      <alignment horizontal="left" vertical="center" shrinkToFit="1"/>
      <protection locked="0"/>
    </xf>
    <xf numFmtId="190" fontId="53" fillId="0" borderId="144" xfId="4" applyNumberFormat="1" applyFont="1" applyBorder="1" applyAlignment="1" applyProtection="1">
      <alignment horizontal="left" vertical="center" shrinkToFit="1"/>
      <protection locked="0"/>
    </xf>
    <xf numFmtId="41" fontId="53" fillId="0" borderId="160" xfId="4" applyNumberFormat="1" applyFont="1" applyBorder="1" applyAlignment="1" applyProtection="1">
      <alignment horizontal="right" vertical="center" shrinkToFit="1"/>
      <protection locked="0"/>
    </xf>
    <xf numFmtId="41" fontId="53" fillId="4" borderId="161" xfId="4" applyNumberFormat="1" applyFont="1" applyFill="1" applyBorder="1" applyAlignment="1" applyProtection="1">
      <alignment horizontal="right" vertical="center" shrinkToFit="1"/>
      <protection locked="0"/>
    </xf>
    <xf numFmtId="49" fontId="53" fillId="0" borderId="37" xfId="4" applyNumberFormat="1" applyFont="1" applyBorder="1" applyAlignment="1" applyProtection="1">
      <alignment horizontal="left" vertical="center" shrinkToFit="1"/>
      <protection locked="0"/>
    </xf>
    <xf numFmtId="49" fontId="53" fillId="0" borderId="37" xfId="4" applyNumberFormat="1" applyFont="1" applyBorder="1" applyAlignment="1" applyProtection="1">
      <alignment horizontal="right" vertical="center" shrinkToFit="1"/>
      <protection locked="0"/>
    </xf>
    <xf numFmtId="188" fontId="53" fillId="4" borderId="37" xfId="4" applyNumberFormat="1" applyFont="1" applyFill="1" applyBorder="1" applyAlignment="1" applyProtection="1">
      <alignment horizontal="right" vertical="center" shrinkToFit="1"/>
      <protection locked="0"/>
    </xf>
    <xf numFmtId="189" fontId="53" fillId="0" borderId="37" xfId="4" applyNumberFormat="1" applyFont="1" applyBorder="1" applyAlignment="1" applyProtection="1">
      <alignment horizontal="left" vertical="center" shrinkToFit="1"/>
      <protection locked="0"/>
    </xf>
    <xf numFmtId="190" fontId="53" fillId="0" borderId="37" xfId="4" applyNumberFormat="1" applyFont="1" applyBorder="1" applyAlignment="1" applyProtection="1">
      <alignment horizontal="left" vertical="center" shrinkToFit="1"/>
      <protection locked="0"/>
    </xf>
    <xf numFmtId="41" fontId="53" fillId="0" borderId="135" xfId="4" applyNumberFormat="1" applyFont="1" applyBorder="1" applyAlignment="1" applyProtection="1">
      <alignment horizontal="right" vertical="center" shrinkToFit="1"/>
      <protection locked="0"/>
    </xf>
    <xf numFmtId="190" fontId="53" fillId="0" borderId="41" xfId="4" applyNumberFormat="1" applyFont="1" applyBorder="1" applyAlignment="1" applyProtection="1">
      <alignment horizontal="left" vertical="center" shrinkToFit="1"/>
      <protection locked="0"/>
    </xf>
    <xf numFmtId="49" fontId="53" fillId="0" borderId="41" xfId="4" applyNumberFormat="1" applyFont="1" applyBorder="1" applyAlignment="1" applyProtection="1">
      <alignment horizontal="left" vertical="center" shrinkToFit="1"/>
      <protection locked="0"/>
    </xf>
    <xf numFmtId="41" fontId="53" fillId="4" borderId="156" xfId="4" applyNumberFormat="1" applyFont="1" applyFill="1" applyBorder="1" applyAlignment="1" applyProtection="1">
      <alignment horizontal="right" vertical="center" shrinkToFit="1"/>
      <protection locked="0"/>
    </xf>
    <xf numFmtId="190" fontId="53" fillId="0" borderId="55" xfId="4" applyNumberFormat="1" applyFont="1" applyBorder="1" applyAlignment="1" applyProtection="1">
      <alignment horizontal="left" vertical="center" shrinkToFit="1"/>
      <protection locked="0"/>
    </xf>
    <xf numFmtId="0" fontId="53" fillId="0" borderId="21" xfId="4" applyFont="1" applyBorder="1" applyAlignment="1">
      <alignment vertical="top"/>
    </xf>
    <xf numFmtId="189" fontId="53" fillId="0" borderId="54" xfId="4" applyNumberFormat="1" applyFont="1" applyBorder="1" applyAlignment="1" applyProtection="1">
      <alignment horizontal="left" vertical="center" shrinkToFit="1"/>
      <protection locked="0"/>
    </xf>
    <xf numFmtId="0" fontId="53" fillId="0" borderId="28" xfId="4" applyFont="1" applyBorder="1" applyAlignment="1">
      <alignment vertical="top"/>
    </xf>
    <xf numFmtId="41" fontId="53" fillId="13" borderId="4" xfId="4" applyNumberFormat="1" applyFont="1" applyFill="1" applyBorder="1" applyAlignment="1" applyProtection="1">
      <alignment horizontal="right" vertical="center" shrinkToFit="1"/>
      <protection locked="0"/>
    </xf>
    <xf numFmtId="193" fontId="53" fillId="0" borderId="143" xfId="4" applyNumberFormat="1" applyFont="1" applyBorder="1" applyAlignment="1" applyProtection="1">
      <alignment horizontal="left" vertical="center" shrinkToFit="1"/>
      <protection locked="0"/>
    </xf>
    <xf numFmtId="41" fontId="53" fillId="0" borderId="158" xfId="4" applyNumberFormat="1" applyFont="1" applyBorder="1" applyAlignment="1" applyProtection="1">
      <alignment horizontal="right" vertical="center" shrinkToFit="1"/>
      <protection locked="0"/>
    </xf>
    <xf numFmtId="41" fontId="53" fillId="4" borderId="161" xfId="4" applyNumberFormat="1" applyFont="1" applyFill="1" applyBorder="1" applyAlignment="1" applyProtection="1">
      <alignment horizontal="right" vertical="top" shrinkToFit="1"/>
      <protection locked="0"/>
    </xf>
    <xf numFmtId="188" fontId="53" fillId="4" borderId="37" xfId="4" applyNumberFormat="1" applyFont="1" applyFill="1" applyBorder="1" applyAlignment="1" applyProtection="1">
      <alignment horizontal="right" vertical="top" shrinkToFit="1"/>
      <protection locked="0"/>
    </xf>
    <xf numFmtId="49" fontId="53" fillId="0" borderId="37" xfId="4" applyNumberFormat="1" applyFont="1" applyBorder="1" applyAlignment="1" applyProtection="1">
      <alignment horizontal="left" vertical="top" shrinkToFit="1"/>
      <protection locked="0"/>
    </xf>
    <xf numFmtId="49" fontId="53" fillId="0" borderId="37" xfId="4" applyNumberFormat="1" applyFont="1" applyBorder="1" applyAlignment="1" applyProtection="1">
      <alignment horizontal="right" vertical="top" shrinkToFit="1"/>
      <protection locked="0"/>
    </xf>
    <xf numFmtId="49" fontId="53" fillId="0" borderId="41" xfId="4" applyNumberFormat="1" applyFont="1" applyBorder="1" applyAlignment="1" applyProtection="1">
      <alignment horizontal="left" vertical="top" shrinkToFit="1"/>
      <protection locked="0"/>
    </xf>
    <xf numFmtId="188" fontId="53" fillId="0" borderId="54" xfId="4" applyNumberFormat="1" applyFont="1" applyBorder="1" applyAlignment="1" applyProtection="1">
      <alignment horizontal="left" vertical="center" shrinkToFit="1"/>
      <protection locked="0"/>
    </xf>
    <xf numFmtId="188" fontId="53" fillId="0" borderId="37" xfId="4" applyNumberFormat="1" applyFont="1" applyBorder="1" applyAlignment="1" applyProtection="1">
      <alignment horizontal="left" vertical="center" shrinkToFit="1"/>
      <protection locked="0"/>
    </xf>
    <xf numFmtId="188" fontId="53" fillId="4" borderId="143" xfId="4" applyNumberFormat="1" applyFont="1" applyFill="1" applyBorder="1" applyAlignment="1" applyProtection="1">
      <alignment horizontal="right" vertical="top" shrinkToFit="1"/>
      <protection locked="0"/>
    </xf>
    <xf numFmtId="0" fontId="53" fillId="0" borderId="5" xfId="4" applyFont="1" applyBorder="1" applyAlignment="1">
      <alignment vertical="top"/>
    </xf>
    <xf numFmtId="181" fontId="53" fillId="13" borderId="4" xfId="5" applyNumberFormat="1" applyFont="1" applyFill="1" applyBorder="1" applyAlignment="1" applyProtection="1">
      <alignment vertical="top"/>
      <protection locked="0"/>
    </xf>
    <xf numFmtId="181" fontId="53" fillId="0" borderId="28" xfId="5" applyNumberFormat="1" applyFont="1" applyFill="1" applyBorder="1" applyAlignment="1" applyProtection="1">
      <alignment vertical="top"/>
      <protection locked="0"/>
    </xf>
    <xf numFmtId="49" fontId="53" fillId="0" borderId="144" xfId="4" applyNumberFormat="1" applyFont="1" applyBorder="1" applyAlignment="1" applyProtection="1">
      <alignment horizontal="left" vertical="center" shrinkToFit="1"/>
      <protection locked="0"/>
    </xf>
    <xf numFmtId="0" fontId="53" fillId="4" borderId="37" xfId="4" applyFont="1" applyFill="1" applyBorder="1" applyAlignment="1" applyProtection="1">
      <alignment horizontal="right" vertical="center" shrinkToFit="1"/>
      <protection locked="0"/>
    </xf>
    <xf numFmtId="194" fontId="53" fillId="0" borderId="37" xfId="4" applyNumberFormat="1" applyFont="1" applyBorder="1" applyAlignment="1" applyProtection="1">
      <alignment horizontal="left" vertical="center" shrinkToFit="1"/>
      <protection locked="0"/>
    </xf>
    <xf numFmtId="195" fontId="53" fillId="0" borderId="37" xfId="4" applyNumberFormat="1" applyFont="1" applyBorder="1" applyAlignment="1" applyProtection="1">
      <alignment horizontal="left" vertical="center" shrinkToFit="1"/>
      <protection locked="0"/>
    </xf>
    <xf numFmtId="41" fontId="53" fillId="0" borderId="90" xfId="4" applyNumberFormat="1" applyFont="1" applyBorder="1" applyAlignment="1" applyProtection="1">
      <alignment horizontal="right" vertical="center" shrinkToFit="1"/>
      <protection locked="0"/>
    </xf>
    <xf numFmtId="188" fontId="53" fillId="0" borderId="143" xfId="4" applyNumberFormat="1" applyFont="1" applyBorder="1" applyAlignment="1" applyProtection="1">
      <alignment horizontal="left" vertical="center" shrinkToFit="1"/>
      <protection locked="0"/>
    </xf>
    <xf numFmtId="188" fontId="53" fillId="0" borderId="37" xfId="4" applyNumberFormat="1" applyFont="1" applyBorder="1" applyAlignment="1" applyProtection="1">
      <alignment horizontal="left" vertical="top" shrinkToFit="1"/>
      <protection locked="0"/>
    </xf>
    <xf numFmtId="41" fontId="63" fillId="4" borderId="161" xfId="4" applyNumberFormat="1" applyFont="1" applyFill="1" applyBorder="1" applyAlignment="1" applyProtection="1">
      <alignment horizontal="right" vertical="top" shrinkToFit="1"/>
      <protection locked="0"/>
    </xf>
    <xf numFmtId="49" fontId="63" fillId="0" borderId="37" xfId="4" applyNumberFormat="1" applyFont="1" applyBorder="1" applyAlignment="1" applyProtection="1">
      <alignment horizontal="left" vertical="top" shrinkToFit="1"/>
      <protection locked="0"/>
    </xf>
    <xf numFmtId="188" fontId="63" fillId="0" borderId="37" xfId="4" applyNumberFormat="1" applyFont="1" applyBorder="1" applyAlignment="1" applyProtection="1">
      <alignment horizontal="right" vertical="center" shrinkToFit="1"/>
      <protection locked="0"/>
    </xf>
    <xf numFmtId="188" fontId="63" fillId="4" borderId="37" xfId="4" applyNumberFormat="1" applyFont="1" applyFill="1" applyBorder="1" applyAlignment="1" applyProtection="1">
      <alignment horizontal="right" vertical="top" shrinkToFit="1"/>
      <protection locked="0"/>
    </xf>
    <xf numFmtId="49" fontId="63" fillId="0" borderId="37" xfId="4" applyNumberFormat="1" applyFont="1" applyBorder="1" applyAlignment="1" applyProtection="1">
      <alignment horizontal="right" vertical="top" shrinkToFit="1"/>
      <protection locked="0"/>
    </xf>
    <xf numFmtId="188" fontId="63" fillId="0" borderId="37" xfId="4" applyNumberFormat="1" applyFont="1" applyBorder="1" applyAlignment="1" applyProtection="1">
      <alignment horizontal="left" vertical="top" shrinkToFit="1"/>
      <protection locked="0"/>
    </xf>
    <xf numFmtId="49" fontId="63" fillId="0" borderId="41" xfId="4" applyNumberFormat="1" applyFont="1" applyBorder="1" applyAlignment="1" applyProtection="1">
      <alignment horizontal="left" vertical="top" shrinkToFit="1"/>
      <protection locked="0"/>
    </xf>
    <xf numFmtId="188" fontId="53" fillId="0" borderId="37" xfId="4" applyNumberFormat="1" applyFont="1" applyBorder="1" applyAlignment="1" applyProtection="1">
      <alignment horizontal="right" vertical="center" shrinkToFit="1"/>
      <protection locked="0"/>
    </xf>
    <xf numFmtId="41" fontId="53" fillId="4" borderId="162" xfId="4" applyNumberFormat="1" applyFont="1" applyFill="1" applyBorder="1" applyAlignment="1" applyProtection="1">
      <alignment horizontal="right" vertical="top" shrinkToFit="1"/>
      <protection locked="0"/>
    </xf>
    <xf numFmtId="49" fontId="53" fillId="0" borderId="42" xfId="4" applyNumberFormat="1" applyFont="1" applyBorder="1" applyAlignment="1" applyProtection="1">
      <alignment horizontal="left" vertical="top" shrinkToFit="1"/>
      <protection locked="0"/>
    </xf>
    <xf numFmtId="188" fontId="53" fillId="0" borderId="42" xfId="4" applyNumberFormat="1" applyFont="1" applyBorder="1" applyAlignment="1" applyProtection="1">
      <alignment horizontal="right" vertical="center" shrinkToFit="1"/>
      <protection locked="0"/>
    </xf>
    <xf numFmtId="188" fontId="53" fillId="4" borderId="42" xfId="4" applyNumberFormat="1" applyFont="1" applyFill="1" applyBorder="1" applyAlignment="1" applyProtection="1">
      <alignment horizontal="right" vertical="top" shrinkToFit="1"/>
      <protection locked="0"/>
    </xf>
    <xf numFmtId="49" fontId="53" fillId="0" borderId="42" xfId="4" applyNumberFormat="1" applyFont="1" applyBorder="1" applyAlignment="1" applyProtection="1">
      <alignment horizontal="right" vertical="top" shrinkToFit="1"/>
      <protection locked="0"/>
    </xf>
    <xf numFmtId="188" fontId="53" fillId="0" borderId="42" xfId="4" applyNumberFormat="1" applyFont="1" applyBorder="1" applyAlignment="1" applyProtection="1">
      <alignment horizontal="left" vertical="top" shrinkToFit="1"/>
      <protection locked="0"/>
    </xf>
    <xf numFmtId="49" fontId="53" fillId="0" borderId="43" xfId="4" applyNumberFormat="1" applyFont="1" applyBorder="1" applyAlignment="1" applyProtection="1">
      <alignment horizontal="left" vertical="top" shrinkToFit="1"/>
      <protection locked="0"/>
    </xf>
    <xf numFmtId="0" fontId="53" fillId="0" borderId="5" xfId="4" applyFont="1" applyBorder="1" applyAlignment="1">
      <alignment horizontal="left" vertical="center"/>
    </xf>
    <xf numFmtId="181" fontId="53" fillId="13" borderId="4" xfId="5" applyNumberFormat="1" applyFont="1" applyFill="1" applyBorder="1" applyAlignment="1" applyProtection="1">
      <alignment vertical="center"/>
      <protection locked="0"/>
    </xf>
    <xf numFmtId="0" fontId="53" fillId="0" borderId="28" xfId="4" applyFont="1" applyBorder="1" applyAlignment="1">
      <alignment horizontal="left" vertical="center"/>
    </xf>
    <xf numFmtId="188" fontId="53" fillId="4" borderId="163" xfId="4" applyNumberFormat="1" applyFont="1" applyFill="1" applyBorder="1" applyAlignment="1" applyProtection="1">
      <alignment horizontal="right" vertical="center" shrinkToFit="1"/>
      <protection locked="0"/>
    </xf>
    <xf numFmtId="0" fontId="53" fillId="0" borderId="21" xfId="4" applyFont="1" applyBorder="1" applyAlignment="1">
      <alignment horizontal="left" vertical="center"/>
    </xf>
    <xf numFmtId="181" fontId="53" fillId="0" borderId="21" xfId="5" applyNumberFormat="1" applyFont="1" applyFill="1" applyBorder="1" applyAlignment="1" applyProtection="1">
      <alignment vertical="center"/>
      <protection locked="0"/>
    </xf>
    <xf numFmtId="181" fontId="53" fillId="13" borderId="21" xfId="5" applyNumberFormat="1" applyFont="1" applyFill="1" applyBorder="1" applyAlignment="1" applyProtection="1">
      <alignment vertical="center"/>
      <protection locked="0"/>
    </xf>
    <xf numFmtId="181" fontId="53" fillId="0" borderId="24" xfId="5" applyNumberFormat="1" applyFont="1" applyFill="1" applyBorder="1" applyAlignment="1" applyProtection="1">
      <alignment vertical="center"/>
      <protection locked="0"/>
    </xf>
    <xf numFmtId="41" fontId="53" fillId="4" borderId="164" xfId="4" applyNumberFormat="1" applyFont="1" applyFill="1" applyBorder="1" applyAlignment="1" applyProtection="1">
      <alignment horizontal="right" vertical="center" shrinkToFit="1"/>
      <protection locked="0"/>
    </xf>
    <xf numFmtId="49" fontId="53" fillId="0" borderId="165" xfId="4" applyNumberFormat="1" applyFont="1" applyBorder="1" applyAlignment="1" applyProtection="1">
      <alignment horizontal="left" vertical="center" shrinkToFit="1"/>
      <protection locked="0"/>
    </xf>
    <xf numFmtId="49" fontId="53" fillId="0" borderId="165" xfId="4" applyNumberFormat="1" applyFont="1" applyBorder="1" applyAlignment="1" applyProtection="1">
      <alignment horizontal="right" vertical="center" shrinkToFit="1"/>
      <protection locked="0"/>
    </xf>
    <xf numFmtId="188" fontId="53" fillId="4" borderId="165" xfId="4" applyNumberFormat="1" applyFont="1" applyFill="1" applyBorder="1" applyAlignment="1" applyProtection="1">
      <alignment horizontal="right" vertical="center" shrinkToFit="1"/>
      <protection locked="0"/>
    </xf>
    <xf numFmtId="188" fontId="53" fillId="0" borderId="165" xfId="4" applyNumberFormat="1" applyFont="1" applyBorder="1" applyAlignment="1" applyProtection="1">
      <alignment horizontal="left" vertical="center" shrinkToFit="1"/>
      <protection locked="0"/>
    </xf>
    <xf numFmtId="49" fontId="53" fillId="0" borderId="166" xfId="4" applyNumberFormat="1" applyFont="1" applyBorder="1" applyAlignment="1" applyProtection="1">
      <alignment horizontal="left" vertical="center" shrinkToFit="1"/>
      <protection locked="0"/>
    </xf>
    <xf numFmtId="181" fontId="53" fillId="0" borderId="136" xfId="5" applyNumberFormat="1" applyFont="1" applyFill="1" applyBorder="1" applyAlignment="1" applyProtection="1">
      <alignment vertical="center"/>
      <protection locked="0"/>
    </xf>
    <xf numFmtId="181" fontId="53" fillId="0" borderId="74" xfId="5" applyNumberFormat="1" applyFont="1" applyFill="1" applyBorder="1" applyAlignment="1" applyProtection="1">
      <alignment vertical="center"/>
      <protection locked="0"/>
    </xf>
    <xf numFmtId="41" fontId="53" fillId="4" borderId="162" xfId="4" applyNumberFormat="1" applyFont="1" applyFill="1" applyBorder="1" applyAlignment="1" applyProtection="1">
      <alignment horizontal="right" vertical="center" shrinkToFit="1"/>
      <protection locked="0"/>
    </xf>
    <xf numFmtId="49" fontId="53" fillId="0" borderId="42" xfId="4" applyNumberFormat="1" applyFont="1" applyBorder="1" applyAlignment="1" applyProtection="1">
      <alignment horizontal="left" vertical="center" shrinkToFit="1"/>
      <protection locked="0"/>
    </xf>
    <xf numFmtId="49" fontId="53" fillId="0" borderId="42" xfId="4" applyNumberFormat="1" applyFont="1" applyBorder="1" applyAlignment="1" applyProtection="1">
      <alignment horizontal="right" vertical="center" shrinkToFit="1"/>
      <protection locked="0"/>
    </xf>
    <xf numFmtId="188" fontId="53" fillId="4" borderId="42" xfId="4" applyNumberFormat="1" applyFont="1" applyFill="1" applyBorder="1" applyAlignment="1" applyProtection="1">
      <alignment horizontal="right" vertical="center" shrinkToFit="1"/>
      <protection locked="0"/>
    </xf>
    <xf numFmtId="188" fontId="53" fillId="0" borderId="42" xfId="4" applyNumberFormat="1" applyFont="1" applyBorder="1" applyAlignment="1" applyProtection="1">
      <alignment horizontal="left" vertical="center" shrinkToFit="1"/>
      <protection locked="0"/>
    </xf>
    <xf numFmtId="49" fontId="53" fillId="0" borderId="43" xfId="4" applyNumberFormat="1" applyFont="1" applyBorder="1" applyAlignment="1" applyProtection="1">
      <alignment horizontal="left" vertical="center" shrinkToFit="1"/>
      <protection locked="0"/>
    </xf>
    <xf numFmtId="0" fontId="53" fillId="0" borderId="5" xfId="4" applyFont="1" applyBorder="1" applyAlignment="1">
      <alignment horizontal="left" vertical="top" wrapText="1"/>
    </xf>
    <xf numFmtId="41" fontId="53" fillId="13" borderId="4" xfId="5" applyNumberFormat="1" applyFont="1" applyFill="1" applyBorder="1" applyAlignment="1" applyProtection="1">
      <alignment vertical="top"/>
      <protection locked="0"/>
    </xf>
    <xf numFmtId="41" fontId="53" fillId="13" borderId="4" xfId="4" applyNumberFormat="1" applyFont="1" applyFill="1" applyBorder="1" applyAlignment="1" applyProtection="1">
      <alignment horizontal="right" vertical="top" shrinkToFit="1"/>
      <protection locked="0"/>
    </xf>
    <xf numFmtId="0" fontId="53" fillId="0" borderId="28" xfId="5" applyNumberFormat="1" applyFont="1" applyFill="1" applyBorder="1" applyAlignment="1" applyProtection="1">
      <alignment vertical="top"/>
      <protection locked="0"/>
    </xf>
    <xf numFmtId="41" fontId="53" fillId="4" borderId="159" xfId="4" applyNumberFormat="1" applyFont="1" applyFill="1" applyBorder="1" applyAlignment="1" applyProtection="1">
      <alignment horizontal="right" vertical="top" shrinkToFit="1"/>
      <protection locked="0"/>
    </xf>
    <xf numFmtId="49" fontId="53" fillId="0" borderId="143" xfId="4" applyNumberFormat="1" applyFont="1" applyBorder="1" applyAlignment="1" applyProtection="1">
      <alignment horizontal="left" vertical="top" shrinkToFit="1"/>
      <protection locked="0"/>
    </xf>
    <xf numFmtId="188" fontId="53" fillId="0" borderId="143" xfId="4" applyNumberFormat="1" applyFont="1" applyBorder="1" applyAlignment="1" applyProtection="1">
      <alignment horizontal="right" vertical="center" shrinkToFit="1"/>
      <protection locked="0"/>
    </xf>
    <xf numFmtId="49" fontId="53" fillId="0" borderId="144" xfId="4" applyNumberFormat="1" applyFont="1" applyBorder="1" applyAlignment="1" applyProtection="1">
      <alignment horizontal="left" vertical="top" shrinkToFit="1"/>
      <protection locked="0"/>
    </xf>
    <xf numFmtId="41" fontId="53" fillId="4" borderId="156" xfId="4" applyNumberFormat="1" applyFont="1" applyFill="1" applyBorder="1" applyAlignment="1" applyProtection="1">
      <alignment horizontal="right" vertical="top" shrinkToFit="1"/>
      <protection locked="0"/>
    </xf>
    <xf numFmtId="49" fontId="53" fillId="0" borderId="54" xfId="4" applyNumberFormat="1" applyFont="1" applyBorder="1" applyAlignment="1" applyProtection="1">
      <alignment horizontal="left" vertical="top" shrinkToFit="1"/>
      <protection locked="0"/>
    </xf>
    <xf numFmtId="188" fontId="53" fillId="4" borderId="54" xfId="4" applyNumberFormat="1" applyFont="1" applyFill="1" applyBorder="1" applyAlignment="1" applyProtection="1">
      <alignment horizontal="right" vertical="top" shrinkToFit="1"/>
      <protection locked="0"/>
    </xf>
    <xf numFmtId="188" fontId="53" fillId="0" borderId="54" xfId="4" applyNumberFormat="1" applyFont="1" applyBorder="1" applyAlignment="1" applyProtection="1">
      <alignment horizontal="left" vertical="top" shrinkToFit="1"/>
      <protection locked="0"/>
    </xf>
    <xf numFmtId="49" fontId="53" fillId="0" borderId="55" xfId="4" applyNumberFormat="1" applyFont="1" applyBorder="1" applyAlignment="1" applyProtection="1">
      <alignment horizontal="left" vertical="top" shrinkToFit="1"/>
      <protection locked="0"/>
    </xf>
    <xf numFmtId="0" fontId="53" fillId="0" borderId="5" xfId="4" applyFont="1" applyBorder="1" applyAlignment="1">
      <alignment vertical="center"/>
    </xf>
    <xf numFmtId="0" fontId="53" fillId="0" borderId="28" xfId="4" applyFont="1" applyBorder="1" applyAlignment="1">
      <alignment vertical="center"/>
    </xf>
    <xf numFmtId="0" fontId="53" fillId="0" borderId="5" xfId="4" applyFont="1" applyBorder="1" applyAlignment="1">
      <alignment vertical="center" wrapText="1"/>
    </xf>
    <xf numFmtId="0" fontId="53" fillId="0" borderId="28" xfId="4" applyFont="1" applyBorder="1" applyAlignment="1">
      <alignment vertical="center" wrapText="1"/>
    </xf>
    <xf numFmtId="181" fontId="53" fillId="13" borderId="5" xfId="5" applyNumberFormat="1" applyFont="1" applyFill="1" applyBorder="1" applyAlignment="1" applyProtection="1">
      <alignment vertical="center"/>
    </xf>
    <xf numFmtId="181" fontId="53" fillId="13" borderId="4" xfId="5" applyNumberFormat="1" applyFont="1" applyFill="1" applyBorder="1" applyAlignment="1" applyProtection="1">
      <alignment vertical="center"/>
    </xf>
    <xf numFmtId="41" fontId="53" fillId="13" borderId="4" xfId="4" applyNumberFormat="1" applyFont="1" applyFill="1" applyBorder="1" applyAlignment="1">
      <alignment horizontal="right" vertical="center" shrinkToFit="1"/>
    </xf>
    <xf numFmtId="190" fontId="53" fillId="0" borderId="37" xfId="4" applyNumberFormat="1" applyFont="1" applyBorder="1" applyAlignment="1" applyProtection="1">
      <alignment horizontal="right" vertical="center" shrinkToFit="1"/>
      <protection locked="0"/>
    </xf>
    <xf numFmtId="190" fontId="53" fillId="0" borderId="54" xfId="4" applyNumberFormat="1" applyFont="1" applyBorder="1" applyAlignment="1" applyProtection="1">
      <alignment horizontal="right" vertical="center" shrinkToFit="1"/>
      <protection locked="0"/>
    </xf>
    <xf numFmtId="181" fontId="47" fillId="13" borderId="5" xfId="5" applyNumberFormat="1" applyFont="1" applyFill="1" applyBorder="1" applyAlignment="1" applyProtection="1">
      <alignment vertical="center"/>
      <protection locked="0"/>
    </xf>
    <xf numFmtId="41" fontId="47" fillId="13" borderId="4" xfId="4" applyNumberFormat="1" applyFont="1" applyFill="1" applyBorder="1" applyAlignment="1" applyProtection="1">
      <alignment horizontal="right" vertical="center" shrinkToFit="1"/>
      <protection locked="0"/>
    </xf>
    <xf numFmtId="181" fontId="47" fillId="0" borderId="28" xfId="5" applyNumberFormat="1" applyFont="1" applyFill="1" applyBorder="1" applyAlignment="1" applyProtection="1">
      <alignment vertical="center"/>
      <protection locked="0"/>
    </xf>
    <xf numFmtId="41" fontId="47" fillId="4" borderId="161" xfId="4" applyNumberFormat="1" applyFont="1" applyFill="1" applyBorder="1" applyAlignment="1" applyProtection="1">
      <alignment horizontal="right" vertical="center" shrinkToFit="1"/>
      <protection locked="0"/>
    </xf>
    <xf numFmtId="188" fontId="47" fillId="4" borderId="37" xfId="4" applyNumberFormat="1" applyFont="1" applyFill="1" applyBorder="1" applyAlignment="1" applyProtection="1">
      <alignment horizontal="right" vertical="center" shrinkToFit="1"/>
      <protection locked="0"/>
    </xf>
    <xf numFmtId="49" fontId="47" fillId="0" borderId="37" xfId="4" applyNumberFormat="1" applyFont="1" applyBorder="1" applyAlignment="1" applyProtection="1">
      <alignment horizontal="left" vertical="center" shrinkToFit="1"/>
      <protection locked="0"/>
    </xf>
    <xf numFmtId="49" fontId="47" fillId="0" borderId="37" xfId="4" applyNumberFormat="1" applyFont="1" applyBorder="1" applyAlignment="1" applyProtection="1">
      <alignment horizontal="right" vertical="center" shrinkToFit="1"/>
      <protection locked="0"/>
    </xf>
    <xf numFmtId="188" fontId="47" fillId="0" borderId="37" xfId="4" applyNumberFormat="1" applyFont="1" applyBorder="1" applyAlignment="1" applyProtection="1">
      <alignment horizontal="left" vertical="center" shrinkToFit="1"/>
      <protection locked="0"/>
    </xf>
    <xf numFmtId="188" fontId="47" fillId="0" borderId="37" xfId="4" applyNumberFormat="1" applyFont="1" applyBorder="1" applyAlignment="1" applyProtection="1">
      <alignment horizontal="right" vertical="center" shrinkToFit="1"/>
      <protection locked="0"/>
    </xf>
    <xf numFmtId="181" fontId="47" fillId="13" borderId="4" xfId="5" applyNumberFormat="1" applyFont="1" applyFill="1" applyBorder="1" applyAlignment="1" applyProtection="1">
      <alignment vertical="center"/>
      <protection locked="0"/>
    </xf>
    <xf numFmtId="0" fontId="53" fillId="0" borderId="4" xfId="4" applyFont="1" applyBorder="1" applyProtection="1">
      <protection locked="0"/>
    </xf>
    <xf numFmtId="181" fontId="53" fillId="0" borderId="58" xfId="5" applyNumberFormat="1" applyFont="1" applyFill="1" applyBorder="1" applyAlignment="1" applyProtection="1">
      <alignment vertical="center"/>
      <protection locked="0"/>
    </xf>
    <xf numFmtId="0" fontId="53" fillId="0" borderId="21" xfId="4" applyFont="1" applyBorder="1" applyAlignment="1">
      <alignment vertical="center" wrapText="1"/>
    </xf>
    <xf numFmtId="0" fontId="53" fillId="0" borderId="21" xfId="4" applyFont="1" applyBorder="1" applyAlignment="1">
      <alignment vertical="center"/>
    </xf>
    <xf numFmtId="41" fontId="47" fillId="4" borderId="162" xfId="4" applyNumberFormat="1" applyFont="1" applyFill="1" applyBorder="1" applyAlignment="1" applyProtection="1">
      <alignment horizontal="right" vertical="center" shrinkToFit="1"/>
      <protection locked="0"/>
    </xf>
    <xf numFmtId="188" fontId="47" fillId="4" borderId="42" xfId="4" applyNumberFormat="1" applyFont="1" applyFill="1" applyBorder="1" applyAlignment="1" applyProtection="1">
      <alignment horizontal="right" vertical="center" shrinkToFit="1"/>
      <protection locked="0"/>
    </xf>
    <xf numFmtId="49" fontId="47" fillId="0" borderId="42" xfId="4" applyNumberFormat="1" applyFont="1" applyBorder="1" applyAlignment="1" applyProtection="1">
      <alignment horizontal="left" vertical="center" shrinkToFit="1"/>
      <protection locked="0"/>
    </xf>
    <xf numFmtId="49" fontId="47" fillId="0" borderId="42" xfId="4" applyNumberFormat="1" applyFont="1" applyBorder="1" applyAlignment="1" applyProtection="1">
      <alignment horizontal="right" vertical="center" shrinkToFit="1"/>
      <protection locked="0"/>
    </xf>
    <xf numFmtId="188" fontId="47" fillId="0" borderId="42" xfId="4" applyNumberFormat="1" applyFont="1" applyBorder="1" applyAlignment="1" applyProtection="1">
      <alignment horizontal="left" vertical="center" shrinkToFit="1"/>
      <protection locked="0"/>
    </xf>
    <xf numFmtId="188" fontId="47" fillId="0" borderId="42" xfId="4" applyNumberFormat="1" applyFont="1" applyBorder="1" applyAlignment="1" applyProtection="1">
      <alignment horizontal="right" vertical="center" shrinkToFit="1"/>
      <protection locked="0"/>
    </xf>
    <xf numFmtId="41" fontId="47" fillId="4" borderId="156" xfId="4" applyNumberFormat="1" applyFont="1" applyFill="1" applyBorder="1" applyAlignment="1" applyProtection="1">
      <alignment horizontal="right" vertical="center" shrinkToFit="1"/>
      <protection locked="0"/>
    </xf>
    <xf numFmtId="188" fontId="47" fillId="4" borderId="54" xfId="4" applyNumberFormat="1" applyFont="1" applyFill="1" applyBorder="1" applyAlignment="1" applyProtection="1">
      <alignment horizontal="right" vertical="center" shrinkToFit="1"/>
      <protection locked="0"/>
    </xf>
    <xf numFmtId="49" fontId="47" fillId="0" borderId="54" xfId="4" applyNumberFormat="1" applyFont="1" applyBorder="1" applyAlignment="1" applyProtection="1">
      <alignment horizontal="left" vertical="center" shrinkToFit="1"/>
      <protection locked="0"/>
    </xf>
    <xf numFmtId="49" fontId="47" fillId="0" borderId="54" xfId="4" applyNumberFormat="1" applyFont="1" applyBorder="1" applyAlignment="1" applyProtection="1">
      <alignment horizontal="right" vertical="center" shrinkToFit="1"/>
      <protection locked="0"/>
    </xf>
    <xf numFmtId="188" fontId="47" fillId="0" borderId="54" xfId="4" applyNumberFormat="1" applyFont="1" applyBorder="1" applyAlignment="1" applyProtection="1">
      <alignment horizontal="right" vertical="center" shrinkToFit="1"/>
      <protection locked="0"/>
    </xf>
    <xf numFmtId="181" fontId="53" fillId="0" borderId="28" xfId="5" applyNumberFormat="1" applyFont="1" applyFill="1" applyBorder="1" applyAlignment="1" applyProtection="1">
      <alignment horizontal="center" vertical="center"/>
    </xf>
    <xf numFmtId="41" fontId="53" fillId="4" borderId="161" xfId="4" applyNumberFormat="1" applyFont="1" applyFill="1" applyBorder="1" applyAlignment="1">
      <alignment horizontal="right" vertical="top" shrinkToFit="1"/>
    </xf>
    <xf numFmtId="49" fontId="53" fillId="0" borderId="37" xfId="4" applyNumberFormat="1" applyFont="1" applyBorder="1" applyAlignment="1">
      <alignment horizontal="left" vertical="top" shrinkToFit="1"/>
    </xf>
    <xf numFmtId="49" fontId="53" fillId="0" borderId="37" xfId="4" applyNumberFormat="1" applyFont="1" applyBorder="1" applyAlignment="1">
      <alignment horizontal="right" vertical="top" shrinkToFit="1"/>
    </xf>
    <xf numFmtId="49" fontId="53" fillId="4" borderId="37" xfId="4" applyNumberFormat="1" applyFont="1" applyFill="1" applyBorder="1" applyAlignment="1">
      <alignment horizontal="right" vertical="top" shrinkToFit="1"/>
    </xf>
    <xf numFmtId="188" fontId="53" fillId="0" borderId="37" xfId="4" applyNumberFormat="1" applyFont="1" applyBorder="1" applyAlignment="1">
      <alignment horizontal="left" vertical="top" shrinkToFit="1"/>
    </xf>
    <xf numFmtId="188" fontId="53" fillId="4" borderId="37" xfId="4" applyNumberFormat="1" applyFont="1" applyFill="1" applyBorder="1" applyAlignment="1">
      <alignment horizontal="right" vertical="top" shrinkToFit="1"/>
    </xf>
    <xf numFmtId="188" fontId="53" fillId="0" borderId="37" xfId="4" applyNumberFormat="1" applyFont="1" applyBorder="1" applyAlignment="1">
      <alignment horizontal="right" vertical="top" shrinkToFit="1"/>
    </xf>
    <xf numFmtId="181" fontId="53" fillId="0" borderId="21" xfId="5" applyNumberFormat="1" applyFont="1" applyFill="1" applyBorder="1" applyAlignment="1" applyProtection="1">
      <alignment horizontal="center" vertical="center"/>
    </xf>
    <xf numFmtId="181" fontId="53" fillId="0" borderId="28" xfId="5" applyNumberFormat="1" applyFont="1" applyFill="1" applyBorder="1" applyAlignment="1" applyProtection="1">
      <alignment vertical="center"/>
    </xf>
    <xf numFmtId="0" fontId="53" fillId="0" borderId="5" xfId="4" applyFont="1" applyBorder="1" applyAlignment="1">
      <alignment horizontal="left" vertical="center" wrapText="1"/>
    </xf>
    <xf numFmtId="0" fontId="53" fillId="0" borderId="0" xfId="4" applyFont="1" applyAlignment="1">
      <alignment horizontal="left" vertical="center"/>
    </xf>
    <xf numFmtId="181" fontId="53" fillId="0" borderId="0" xfId="5" applyNumberFormat="1" applyFont="1" applyFill="1" applyBorder="1" applyAlignment="1" applyProtection="1">
      <alignment vertical="center"/>
    </xf>
    <xf numFmtId="0" fontId="53" fillId="0" borderId="0" xfId="4" applyFont="1" applyAlignment="1">
      <alignment horizontal="left" vertical="center" shrinkToFit="1"/>
    </xf>
    <xf numFmtId="41" fontId="53" fillId="0" borderId="0" xfId="4" applyNumberFormat="1" applyFont="1" applyAlignment="1">
      <alignment horizontal="left" vertical="center" shrinkToFit="1"/>
    </xf>
    <xf numFmtId="0" fontId="53" fillId="0" borderId="0" xfId="4" applyFont="1" applyAlignment="1">
      <alignment horizontal="center" vertical="center" shrinkToFit="1"/>
    </xf>
    <xf numFmtId="188" fontId="53" fillId="0" borderId="0" xfId="4" applyNumberFormat="1" applyFont="1" applyAlignment="1">
      <alignment horizontal="left" vertical="center" shrinkToFit="1"/>
    </xf>
    <xf numFmtId="41" fontId="53" fillId="0" borderId="0" xfId="4" applyNumberFormat="1" applyFont="1" applyAlignment="1">
      <alignment horizontal="right" vertical="center" shrinkToFit="1"/>
    </xf>
    <xf numFmtId="0" fontId="53" fillId="0" borderId="0" xfId="4" applyFont="1" applyAlignment="1">
      <alignment vertical="center"/>
    </xf>
    <xf numFmtId="181" fontId="53" fillId="0" borderId="0" xfId="4" applyNumberFormat="1" applyFont="1" applyAlignment="1" applyProtection="1">
      <alignment vertical="center"/>
      <protection locked="0"/>
    </xf>
    <xf numFmtId="0" fontId="53" fillId="0" borderId="0" xfId="4" applyFont="1" applyAlignment="1" applyProtection="1">
      <alignment horizontal="left" vertical="center"/>
      <protection locked="0"/>
    </xf>
    <xf numFmtId="41" fontId="53" fillId="0" borderId="0" xfId="4" applyNumberFormat="1" applyFont="1" applyAlignment="1" applyProtection="1">
      <alignment vertical="center"/>
      <protection locked="0"/>
    </xf>
    <xf numFmtId="0" fontId="53" fillId="0" borderId="0" xfId="4" applyFont="1" applyAlignment="1" applyProtection="1">
      <alignment vertical="center"/>
      <protection locked="0"/>
    </xf>
    <xf numFmtId="188" fontId="53" fillId="0" borderId="0" xfId="4" applyNumberFormat="1" applyFont="1" applyAlignment="1" applyProtection="1">
      <alignment vertical="center"/>
      <protection locked="0"/>
    </xf>
    <xf numFmtId="41" fontId="53" fillId="0" borderId="0" xfId="4" applyNumberFormat="1" applyFont="1" applyAlignment="1" applyProtection="1">
      <alignment horizontal="right" vertical="center"/>
      <protection locked="0"/>
    </xf>
    <xf numFmtId="0" fontId="53" fillId="0" borderId="0" xfId="4" applyFont="1" applyAlignment="1" applyProtection="1">
      <alignment horizontal="left"/>
      <protection locked="0"/>
    </xf>
    <xf numFmtId="188" fontId="53" fillId="0" borderId="0" xfId="4" applyNumberFormat="1" applyFont="1" applyProtection="1">
      <protection locked="0"/>
    </xf>
    <xf numFmtId="0" fontId="10" fillId="0" borderId="0" xfId="7" applyFont="1" applyAlignment="1">
      <alignment horizontal="center" vertical="center"/>
    </xf>
    <xf numFmtId="192" fontId="47" fillId="4" borderId="42" xfId="4" applyNumberFormat="1" applyFont="1" applyFill="1" applyBorder="1" applyAlignment="1" applyProtection="1">
      <alignment horizontal="right" vertical="center" shrinkToFit="1"/>
      <protection locked="0"/>
    </xf>
    <xf numFmtId="181" fontId="53" fillId="13" borderId="5" xfId="5" applyNumberFormat="1" applyFont="1" applyFill="1" applyBorder="1" applyAlignment="1" applyProtection="1">
      <alignment vertical="center"/>
      <protection locked="0"/>
    </xf>
    <xf numFmtId="0" fontId="53" fillId="4" borderId="135" xfId="4" applyFont="1" applyFill="1" applyBorder="1" applyAlignment="1" applyProtection="1">
      <alignment horizontal="left"/>
      <protection locked="0"/>
    </xf>
    <xf numFmtId="181" fontId="53" fillId="0" borderId="9" xfId="5" applyNumberFormat="1" applyFont="1" applyFill="1" applyBorder="1" applyAlignment="1" applyProtection="1">
      <alignment vertical="center"/>
      <protection locked="0"/>
    </xf>
    <xf numFmtId="0" fontId="58" fillId="0" borderId="0" xfId="4" applyFont="1" applyAlignment="1" applyProtection="1">
      <alignment vertical="center"/>
      <protection locked="0"/>
    </xf>
    <xf numFmtId="0" fontId="61" fillId="0" borderId="0" xfId="4" applyFont="1" applyAlignment="1">
      <alignment vertical="center"/>
    </xf>
    <xf numFmtId="0" fontId="57" fillId="0" borderId="0" xfId="4" applyFont="1" applyAlignment="1" applyProtection="1">
      <alignment horizontal="center" vertical="center"/>
      <protection locked="0"/>
    </xf>
    <xf numFmtId="49" fontId="64" fillId="0" borderId="0" xfId="2" applyNumberFormat="1" applyFont="1">
      <alignment vertical="center"/>
    </xf>
    <xf numFmtId="49" fontId="65" fillId="0" borderId="0" xfId="2" applyNumberFormat="1" applyFont="1">
      <alignment vertical="center"/>
    </xf>
    <xf numFmtId="49" fontId="65" fillId="0" borderId="0" xfId="0" applyNumberFormat="1" applyFont="1">
      <alignment vertical="center"/>
    </xf>
    <xf numFmtId="0" fontId="66" fillId="0" borderId="0" xfId="0" applyFont="1" applyAlignment="1">
      <alignment horizontal="right" vertical="center"/>
    </xf>
    <xf numFmtId="0" fontId="65" fillId="0" borderId="0" xfId="0" applyFont="1">
      <alignment vertical="center"/>
    </xf>
    <xf numFmtId="49" fontId="67" fillId="0" borderId="0" xfId="2" applyNumberFormat="1" applyFont="1">
      <alignment vertical="center"/>
    </xf>
    <xf numFmtId="49" fontId="66" fillId="2" borderId="1" xfId="2" applyNumberFormat="1" applyFont="1" applyFill="1" applyBorder="1">
      <alignment vertical="center"/>
    </xf>
    <xf numFmtId="49" fontId="65" fillId="2" borderId="104" xfId="2" applyNumberFormat="1" applyFont="1" applyFill="1" applyBorder="1">
      <alignment vertical="center"/>
    </xf>
    <xf numFmtId="49" fontId="65" fillId="2" borderId="110" xfId="2" applyNumberFormat="1" applyFont="1" applyFill="1" applyBorder="1">
      <alignment vertical="center"/>
    </xf>
    <xf numFmtId="49" fontId="65" fillId="2" borderId="87" xfId="2" applyNumberFormat="1" applyFont="1" applyFill="1" applyBorder="1">
      <alignment vertical="center"/>
    </xf>
    <xf numFmtId="49" fontId="65" fillId="0" borderId="118" xfId="2" applyNumberFormat="1" applyFont="1" applyBorder="1">
      <alignment vertical="center"/>
    </xf>
    <xf numFmtId="49" fontId="65" fillId="0" borderId="119" xfId="2" applyNumberFormat="1" applyFont="1" applyBorder="1">
      <alignment vertical="center"/>
    </xf>
    <xf numFmtId="49" fontId="65" fillId="0" borderId="15" xfId="2" applyNumberFormat="1" applyFont="1" applyBorder="1">
      <alignment vertical="center"/>
    </xf>
    <xf numFmtId="49" fontId="65" fillId="0" borderId="10" xfId="2" applyNumberFormat="1" applyFont="1" applyBorder="1">
      <alignment vertical="center"/>
    </xf>
    <xf numFmtId="49" fontId="65" fillId="0" borderId="89" xfId="2" applyNumberFormat="1" applyFont="1" applyBorder="1">
      <alignment vertical="center"/>
    </xf>
    <xf numFmtId="49" fontId="65" fillId="0" borderId="121" xfId="2" applyNumberFormat="1" applyFont="1" applyBorder="1">
      <alignment vertical="center"/>
    </xf>
    <xf numFmtId="49" fontId="65" fillId="0" borderId="48" xfId="2" applyNumberFormat="1" applyFont="1" applyBorder="1">
      <alignment vertical="center"/>
    </xf>
    <xf numFmtId="49" fontId="65" fillId="0" borderId="107" xfId="2" applyNumberFormat="1" applyFont="1" applyBorder="1">
      <alignment vertical="center"/>
    </xf>
    <xf numFmtId="49" fontId="65" fillId="0" borderId="105" xfId="2" applyNumberFormat="1" applyFont="1" applyBorder="1">
      <alignment vertical="center"/>
    </xf>
    <xf numFmtId="49" fontId="65" fillId="0" borderId="45" xfId="2" applyNumberFormat="1" applyFont="1" applyBorder="1">
      <alignment vertical="center"/>
    </xf>
    <xf numFmtId="49" fontId="65" fillId="0" borderId="88" xfId="2" applyNumberFormat="1" applyFont="1" applyBorder="1">
      <alignment vertical="center"/>
    </xf>
    <xf numFmtId="49" fontId="66" fillId="0" borderId="105" xfId="2" applyNumberFormat="1" applyFont="1" applyBorder="1">
      <alignment vertical="center"/>
    </xf>
    <xf numFmtId="49" fontId="66" fillId="0" borderId="48" xfId="2" applyNumberFormat="1" applyFont="1" applyBorder="1">
      <alignment vertical="center"/>
    </xf>
    <xf numFmtId="49" fontId="69" fillId="0" borderId="0" xfId="0" applyNumberFormat="1" applyFont="1">
      <alignment vertical="center"/>
    </xf>
    <xf numFmtId="49" fontId="65" fillId="0" borderId="106" xfId="2" applyNumberFormat="1" applyFont="1" applyBorder="1">
      <alignment vertical="center"/>
    </xf>
    <xf numFmtId="49" fontId="65" fillId="0" borderId="108" xfId="2" applyNumberFormat="1" applyFont="1" applyBorder="1">
      <alignment vertical="center"/>
    </xf>
    <xf numFmtId="49" fontId="65" fillId="0" borderId="109" xfId="2" applyNumberFormat="1" applyFont="1" applyBorder="1">
      <alignment vertical="center"/>
    </xf>
    <xf numFmtId="49" fontId="66" fillId="0" borderId="0" xfId="2" applyNumberFormat="1" applyFont="1">
      <alignment vertical="center"/>
    </xf>
    <xf numFmtId="49" fontId="69" fillId="0" borderId="0" xfId="2" applyNumberFormat="1" applyFont="1">
      <alignment vertical="center"/>
    </xf>
    <xf numFmtId="0" fontId="69" fillId="0" borderId="0" xfId="0" applyFont="1">
      <alignment vertical="center"/>
    </xf>
    <xf numFmtId="49" fontId="66" fillId="0" borderId="0" xfId="0" applyNumberFormat="1" applyFont="1">
      <alignment vertical="center"/>
    </xf>
    <xf numFmtId="0" fontId="68" fillId="0" borderId="0" xfId="0" applyFont="1" applyAlignment="1">
      <alignment horizontal="center" vertical="center"/>
    </xf>
    <xf numFmtId="0" fontId="68" fillId="3" borderId="0" xfId="0" applyFont="1" applyFill="1">
      <alignment vertical="center"/>
    </xf>
    <xf numFmtId="0" fontId="70" fillId="0" borderId="0" xfId="0" applyFont="1">
      <alignment vertical="center"/>
    </xf>
    <xf numFmtId="0" fontId="66" fillId="3" borderId="0" xfId="0" applyFont="1" applyFill="1">
      <alignment vertical="center"/>
    </xf>
    <xf numFmtId="0" fontId="66" fillId="3" borderId="0" xfId="0" applyFont="1" applyFill="1" applyAlignment="1">
      <alignment horizontal="left" vertical="top" wrapText="1"/>
    </xf>
    <xf numFmtId="0" fontId="66" fillId="3" borderId="0" xfId="0" applyFont="1" applyFill="1" applyAlignment="1">
      <alignment horizontal="left" vertical="center" wrapText="1"/>
    </xf>
    <xf numFmtId="0" fontId="66" fillId="0" borderId="0" xfId="0" applyFont="1" applyAlignment="1">
      <alignment horizontal="center" vertical="center"/>
    </xf>
    <xf numFmtId="0" fontId="70" fillId="0" borderId="0" xfId="0" applyFont="1" applyAlignment="1">
      <alignment horizontal="right" vertical="center"/>
    </xf>
    <xf numFmtId="0" fontId="70" fillId="0" borderId="0" xfId="0" applyFont="1" applyAlignment="1">
      <alignment vertical="center" wrapText="1"/>
    </xf>
    <xf numFmtId="0" fontId="66" fillId="3" borderId="0" xfId="0" applyFont="1" applyFill="1" applyAlignment="1">
      <alignment horizontal="center" vertical="center" wrapText="1"/>
    </xf>
    <xf numFmtId="0" fontId="70" fillId="0" borderId="0" xfId="0" applyFont="1" applyAlignment="1">
      <alignment horizontal="left" vertical="top" wrapText="1"/>
    </xf>
    <xf numFmtId="49" fontId="65" fillId="0" borderId="0" xfId="0" applyNumberFormat="1" applyFont="1" applyAlignment="1">
      <alignment vertical="center" wrapText="1"/>
    </xf>
    <xf numFmtId="0" fontId="72" fillId="0" borderId="0" xfId="0" applyFont="1" applyAlignment="1">
      <alignment horizontal="left" vertical="center"/>
    </xf>
    <xf numFmtId="0" fontId="73" fillId="0" borderId="0" xfId="0" applyFont="1" applyAlignment="1">
      <alignment horizontal="right" vertical="center"/>
    </xf>
    <xf numFmtId="0" fontId="73" fillId="0" borderId="0" xfId="0" applyFont="1" applyAlignment="1">
      <alignment horizontal="center" vertical="center"/>
    </xf>
    <xf numFmtId="0" fontId="73" fillId="0" borderId="0" xfId="0" applyFont="1" applyAlignment="1">
      <alignment horizontal="right" vertical="top"/>
    </xf>
    <xf numFmtId="0" fontId="73" fillId="0" borderId="0" xfId="0" applyFont="1">
      <alignment vertical="center"/>
    </xf>
    <xf numFmtId="0" fontId="70" fillId="0" borderId="0" xfId="0" applyFont="1" applyAlignment="1">
      <alignment horizontal="center" vertical="center"/>
    </xf>
    <xf numFmtId="0" fontId="70" fillId="0" borderId="0" xfId="0" applyFont="1" applyAlignment="1"/>
    <xf numFmtId="0" fontId="70" fillId="0" borderId="17" xfId="0" quotePrefix="1" applyFont="1" applyBorder="1" applyAlignment="1">
      <alignment horizontal="right" vertical="center"/>
    </xf>
    <xf numFmtId="0" fontId="70" fillId="0" borderId="21" xfId="0" applyFont="1" applyBorder="1" applyAlignment="1">
      <alignment horizontal="right" vertical="center"/>
    </xf>
    <xf numFmtId="0" fontId="70" fillId="0" borderId="14" xfId="0" quotePrefix="1" applyFont="1" applyBorder="1" applyAlignment="1">
      <alignment horizontal="right" vertical="center"/>
    </xf>
    <xf numFmtId="0" fontId="70" fillId="0" borderId="15" xfId="0" applyFont="1" applyBorder="1" applyAlignment="1">
      <alignment horizontal="left" vertical="center"/>
    </xf>
    <xf numFmtId="0" fontId="70" fillId="0" borderId="16" xfId="0" applyFont="1" applyBorder="1" applyAlignment="1">
      <alignment horizontal="left" vertical="center"/>
    </xf>
    <xf numFmtId="0" fontId="70" fillId="0" borderId="28" xfId="0" quotePrefix="1" applyFont="1" applyBorder="1" applyAlignment="1">
      <alignment horizontal="right" vertical="center"/>
    </xf>
    <xf numFmtId="0" fontId="70" fillId="0" borderId="8" xfId="0" applyFont="1" applyBorder="1" applyAlignment="1">
      <alignment horizontal="left" vertical="center"/>
    </xf>
    <xf numFmtId="0" fontId="70" fillId="0" borderId="20" xfId="0" applyFont="1" applyBorder="1" applyAlignment="1">
      <alignment horizontal="left" vertical="center"/>
    </xf>
    <xf numFmtId="0" fontId="70" fillId="0" borderId="28" xfId="0" applyFont="1" applyBorder="1" applyAlignment="1">
      <alignment horizontal="right" vertical="center"/>
    </xf>
    <xf numFmtId="0" fontId="70" fillId="0" borderId="9" xfId="0" applyFont="1" applyBorder="1" applyAlignment="1">
      <alignment vertical="center" wrapText="1"/>
    </xf>
    <xf numFmtId="0" fontId="70" fillId="0" borderId="114" xfId="0" applyFont="1" applyBorder="1" applyAlignment="1">
      <alignment vertical="center" wrapText="1"/>
    </xf>
    <xf numFmtId="0" fontId="70" fillId="0" borderId="29" xfId="0" applyFont="1" applyBorder="1" applyAlignment="1">
      <alignment horizontal="left" vertical="center" wrapText="1"/>
    </xf>
    <xf numFmtId="0" fontId="70" fillId="0" borderId="4" xfId="0" applyFont="1" applyBorder="1" applyAlignment="1">
      <alignment horizontal="left" vertical="center" wrapText="1"/>
    </xf>
    <xf numFmtId="0" fontId="70" fillId="4" borderId="4" xfId="0" applyFont="1" applyFill="1" applyBorder="1" applyAlignment="1">
      <alignment horizontal="left" vertical="center"/>
    </xf>
    <xf numFmtId="0" fontId="70" fillId="0" borderId="4" xfId="0" applyFont="1" applyBorder="1" applyAlignment="1">
      <alignment horizontal="left" vertical="center" shrinkToFit="1"/>
    </xf>
    <xf numFmtId="0" fontId="70" fillId="0" borderId="9" xfId="0" applyFont="1" applyBorder="1" applyAlignment="1">
      <alignment horizontal="left" vertical="center" wrapText="1"/>
    </xf>
    <xf numFmtId="0" fontId="70" fillId="3" borderId="4" xfId="0" applyFont="1" applyFill="1" applyBorder="1" applyAlignment="1">
      <alignment horizontal="center" vertical="center" wrapText="1"/>
    </xf>
    <xf numFmtId="0" fontId="70" fillId="3" borderId="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0" fillId="4" borderId="4" xfId="0" applyFont="1" applyFill="1" applyBorder="1" applyAlignment="1">
      <alignment horizontal="center" vertical="center" wrapText="1"/>
    </xf>
    <xf numFmtId="0" fontId="70" fillId="0" borderId="27" xfId="0" quotePrefix="1" applyFont="1" applyBorder="1" applyAlignment="1">
      <alignment horizontal="right" vertical="center"/>
    </xf>
    <xf numFmtId="0" fontId="70" fillId="0" borderId="10" xfId="0" quotePrefix="1" applyFont="1" applyBorder="1" applyAlignment="1">
      <alignment horizontal="left" vertical="center"/>
    </xf>
    <xf numFmtId="0" fontId="70" fillId="0" borderId="10" xfId="0" applyFont="1" applyBorder="1" applyAlignment="1">
      <alignment vertical="top" wrapText="1"/>
    </xf>
    <xf numFmtId="0" fontId="70" fillId="0" borderId="11" xfId="0" applyFont="1" applyBorder="1" applyAlignment="1">
      <alignment vertical="top" wrapText="1"/>
    </xf>
    <xf numFmtId="0" fontId="70" fillId="0" borderId="28" xfId="0" quotePrefix="1" applyFont="1" applyBorder="1" applyAlignment="1">
      <alignment horizontal="left" vertical="center"/>
    </xf>
    <xf numFmtId="0" fontId="70" fillId="0" borderId="0" xfId="0" quotePrefix="1" applyFont="1" applyAlignment="1">
      <alignment horizontal="left" vertical="center"/>
    </xf>
    <xf numFmtId="0" fontId="70" fillId="0" borderId="0" xfId="0" applyFont="1" applyAlignment="1">
      <alignment vertical="top" wrapText="1"/>
    </xf>
    <xf numFmtId="0" fontId="70" fillId="0" borderId="13" xfId="0" applyFont="1" applyBorder="1" applyAlignment="1">
      <alignment vertical="top" wrapText="1"/>
    </xf>
    <xf numFmtId="0" fontId="70" fillId="0" borderId="0" xfId="0" applyFont="1" applyAlignment="1">
      <alignment horizontal="left" vertical="center"/>
    </xf>
    <xf numFmtId="0" fontId="70" fillId="0" borderId="28" xfId="0" applyFont="1" applyBorder="1">
      <alignment vertical="center"/>
    </xf>
    <xf numFmtId="0" fontId="70" fillId="0" borderId="13" xfId="0" applyFont="1" applyBorder="1" applyAlignment="1">
      <alignment vertical="center" wrapText="1"/>
    </xf>
    <xf numFmtId="0" fontId="70" fillId="0" borderId="33" xfId="0" applyFont="1" applyBorder="1">
      <alignment vertical="center"/>
    </xf>
    <xf numFmtId="0" fontId="70" fillId="0" borderId="37" xfId="0" applyFont="1" applyBorder="1">
      <alignment vertical="center"/>
    </xf>
    <xf numFmtId="0" fontId="70" fillId="0" borderId="38" xfId="0" applyFont="1" applyBorder="1">
      <alignment vertical="center"/>
    </xf>
    <xf numFmtId="0" fontId="70" fillId="0" borderId="42" xfId="0" applyFont="1" applyBorder="1">
      <alignment vertical="center"/>
    </xf>
    <xf numFmtId="0" fontId="70" fillId="0" borderId="15" xfId="0" quotePrefix="1" applyFont="1" applyBorder="1" applyAlignment="1">
      <alignment horizontal="left" vertical="center"/>
    </xf>
    <xf numFmtId="0" fontId="70" fillId="3" borderId="15" xfId="0" applyFont="1" applyFill="1" applyBorder="1" applyAlignment="1">
      <alignment vertical="top"/>
    </xf>
    <xf numFmtId="176" fontId="70" fillId="0" borderId="15" xfId="0" applyNumberFormat="1" applyFont="1" applyBorder="1" applyAlignment="1">
      <alignment horizontal="center" vertical="center" shrinkToFit="1"/>
    </xf>
    <xf numFmtId="176" fontId="70" fillId="0" borderId="15" xfId="0" applyNumberFormat="1" applyFont="1" applyBorder="1" applyAlignment="1">
      <alignment vertical="center" shrinkToFit="1"/>
    </xf>
    <xf numFmtId="0" fontId="75" fillId="0" borderId="15" xfId="0" applyFont="1" applyBorder="1">
      <alignment vertical="center"/>
    </xf>
    <xf numFmtId="177" fontId="70" fillId="0" borderId="16" xfId="0" applyNumberFormat="1" applyFont="1" applyBorder="1" applyAlignment="1">
      <alignment horizontal="center" vertical="top" wrapText="1"/>
    </xf>
    <xf numFmtId="0" fontId="70" fillId="0" borderId="44" xfId="0" quotePrefix="1" applyFont="1" applyBorder="1" applyAlignment="1">
      <alignment horizontal="right" vertical="center"/>
    </xf>
    <xf numFmtId="0" fontId="70" fillId="0" borderId="45" xfId="0" quotePrefix="1" applyFont="1" applyBorder="1" applyAlignment="1">
      <alignment horizontal="left" vertical="center"/>
    </xf>
    <xf numFmtId="0" fontId="70" fillId="3" borderId="45" xfId="0" applyFont="1" applyFill="1" applyBorder="1" applyAlignment="1">
      <alignment vertical="top"/>
    </xf>
    <xf numFmtId="176" fontId="70" fillId="0" borderId="45" xfId="0" applyNumberFormat="1" applyFont="1" applyBorder="1" applyAlignment="1">
      <alignment horizontal="center" vertical="center" shrinkToFit="1"/>
    </xf>
    <xf numFmtId="176" fontId="70" fillId="0" borderId="45" xfId="0" applyNumberFormat="1" applyFont="1" applyBorder="1" applyAlignment="1">
      <alignment vertical="center" shrinkToFit="1"/>
    </xf>
    <xf numFmtId="0" fontId="75" fillId="0" borderId="45" xfId="0" applyFont="1" applyBorder="1">
      <alignment vertical="center"/>
    </xf>
    <xf numFmtId="177" fontId="70" fillId="0" borderId="46" xfId="0" applyNumberFormat="1" applyFont="1" applyBorder="1" applyAlignment="1">
      <alignment horizontal="center" vertical="top" wrapText="1"/>
    </xf>
    <xf numFmtId="0" fontId="70" fillId="0" borderId="32" xfId="0" quotePrefix="1" applyFont="1" applyBorder="1" applyAlignment="1">
      <alignment horizontal="right" vertical="center"/>
    </xf>
    <xf numFmtId="0" fontId="70" fillId="0" borderId="33" xfId="0" quotePrefix="1" applyFont="1" applyBorder="1" applyAlignment="1">
      <alignment horizontal="left" vertical="center"/>
    </xf>
    <xf numFmtId="0" fontId="70" fillId="3" borderId="47" xfId="0" applyFont="1" applyFill="1" applyBorder="1" applyAlignment="1">
      <alignment vertical="top"/>
    </xf>
    <xf numFmtId="176" fontId="70" fillId="0" borderId="33" xfId="0" applyNumberFormat="1" applyFont="1" applyBorder="1" applyAlignment="1">
      <alignment horizontal="center" vertical="center" shrinkToFit="1"/>
    </xf>
    <xf numFmtId="0" fontId="75" fillId="0" borderId="33" xfId="0" applyFont="1" applyBorder="1">
      <alignment vertical="center"/>
    </xf>
    <xf numFmtId="177" fontId="70" fillId="0" borderId="34" xfId="0" applyNumberFormat="1" applyFont="1" applyBorder="1" applyAlignment="1">
      <alignment horizontal="center" vertical="top" wrapText="1"/>
    </xf>
    <xf numFmtId="0" fontId="66" fillId="0" borderId="0" xfId="0" quotePrefix="1" applyFont="1" applyAlignment="1">
      <alignment horizontal="left" vertical="center"/>
    </xf>
    <xf numFmtId="0" fontId="70" fillId="3" borderId="49" xfId="0" applyFont="1" applyFill="1" applyBorder="1" applyAlignment="1">
      <alignment vertical="top"/>
    </xf>
    <xf numFmtId="0" fontId="66" fillId="3" borderId="49" xfId="0" applyFont="1" applyFill="1" applyBorder="1" applyAlignment="1">
      <alignment horizontal="right" vertical="top"/>
    </xf>
    <xf numFmtId="177" fontId="66" fillId="0" borderId="13" xfId="0" applyNumberFormat="1" applyFont="1" applyBorder="1" applyAlignment="1">
      <alignment horizontal="center" vertical="top" wrapText="1"/>
    </xf>
    <xf numFmtId="0" fontId="70" fillId="0" borderId="56" xfId="0" quotePrefix="1" applyFont="1" applyBorder="1" applyAlignment="1">
      <alignment horizontal="right" vertical="center"/>
    </xf>
    <xf numFmtId="0" fontId="66" fillId="0" borderId="48" xfId="0" quotePrefix="1" applyFont="1" applyBorder="1" applyAlignment="1">
      <alignment horizontal="left" vertical="center"/>
    </xf>
    <xf numFmtId="0" fontId="66" fillId="3" borderId="48" xfId="0" applyFont="1" applyFill="1" applyBorder="1" applyAlignment="1">
      <alignment horizontal="right" vertical="top"/>
    </xf>
    <xf numFmtId="176" fontId="66" fillId="0" borderId="48" xfId="0" applyNumberFormat="1" applyFont="1" applyBorder="1" applyAlignment="1">
      <alignment horizontal="center" vertical="center" shrinkToFit="1"/>
    </xf>
    <xf numFmtId="0" fontId="66" fillId="0" borderId="48" xfId="0" applyFont="1" applyBorder="1" applyAlignment="1">
      <alignment vertical="top"/>
    </xf>
    <xf numFmtId="177" fontId="66" fillId="0" borderId="57" xfId="0" applyNumberFormat="1" applyFont="1" applyBorder="1" applyAlignment="1">
      <alignment horizontal="center" vertical="top" wrapText="1"/>
    </xf>
    <xf numFmtId="0" fontId="70" fillId="0" borderId="28" xfId="0" quotePrefix="1" applyFont="1" applyBorder="1" applyAlignment="1">
      <alignment vertical="top" wrapText="1"/>
    </xf>
    <xf numFmtId="0" fontId="66" fillId="0" borderId="45" xfId="0" quotePrefix="1" applyFont="1" applyBorder="1" applyAlignment="1">
      <alignment horizontal="left" vertical="center"/>
    </xf>
    <xf numFmtId="0" fontId="70" fillId="0" borderId="50" xfId="0" applyFont="1" applyBorder="1">
      <alignment vertical="center"/>
    </xf>
    <xf numFmtId="176" fontId="66" fillId="0" borderId="52" xfId="0" applyNumberFormat="1" applyFont="1" applyBorder="1" applyAlignment="1">
      <alignment horizontal="left" vertical="center"/>
    </xf>
    <xf numFmtId="176" fontId="72" fillId="0" borderId="52" xfId="0" applyNumberFormat="1" applyFont="1" applyBorder="1" applyAlignment="1">
      <alignment horizontal="left" vertical="center"/>
    </xf>
    <xf numFmtId="176" fontId="66" fillId="0" borderId="52" xfId="0" applyNumberFormat="1" applyFont="1" applyBorder="1" applyAlignment="1">
      <alignment horizontal="center" vertical="center" shrinkToFit="1"/>
    </xf>
    <xf numFmtId="0" fontId="66" fillId="0" borderId="52" xfId="0" applyFont="1" applyBorder="1" applyAlignment="1">
      <alignment vertical="top"/>
    </xf>
    <xf numFmtId="177" fontId="66" fillId="0" borderId="53" xfId="0" applyNumberFormat="1" applyFont="1" applyBorder="1" applyAlignment="1">
      <alignment horizontal="center" vertical="top" wrapText="1"/>
    </xf>
    <xf numFmtId="0" fontId="70" fillId="0" borderId="10" xfId="0" applyFont="1" applyBorder="1">
      <alignment vertical="center"/>
    </xf>
    <xf numFmtId="0" fontId="70" fillId="0" borderId="11" xfId="0" applyFont="1" applyBorder="1">
      <alignment vertical="center"/>
    </xf>
    <xf numFmtId="0" fontId="70" fillId="0" borderId="28" xfId="0" applyFont="1" applyBorder="1" applyAlignment="1">
      <alignment vertical="center" wrapText="1"/>
    </xf>
    <xf numFmtId="0" fontId="76" fillId="0" borderId="13" xfId="0" applyFont="1" applyBorder="1">
      <alignment vertical="center"/>
    </xf>
    <xf numFmtId="0" fontId="70" fillId="0" borderId="0" xfId="0" applyFont="1" applyAlignment="1">
      <alignment vertical="top"/>
    </xf>
    <xf numFmtId="0" fontId="70" fillId="0" borderId="56" xfId="0" applyFont="1" applyBorder="1" applyAlignment="1">
      <alignment vertical="center" wrapText="1"/>
    </xf>
    <xf numFmtId="0" fontId="70" fillId="0" borderId="58" xfId="0" applyFont="1" applyBorder="1" applyAlignment="1">
      <alignment vertical="center" wrapText="1"/>
    </xf>
    <xf numFmtId="0" fontId="76" fillId="0" borderId="112" xfId="0" applyFont="1" applyBorder="1" applyAlignment="1">
      <alignment horizontal="left" vertical="center" wrapText="1"/>
    </xf>
    <xf numFmtId="0" fontId="76" fillId="0" borderId="113" xfId="0" applyFont="1" applyBorder="1" applyAlignment="1">
      <alignment horizontal="left" vertical="center" wrapText="1"/>
    </xf>
    <xf numFmtId="0" fontId="70" fillId="0" borderId="30" xfId="0" applyFont="1" applyBorder="1" applyAlignment="1">
      <alignment vertical="center" wrapText="1"/>
    </xf>
    <xf numFmtId="0" fontId="70" fillId="0" borderId="15" xfId="0" applyFont="1" applyBorder="1" applyAlignment="1">
      <alignment vertical="center" wrapText="1"/>
    </xf>
    <xf numFmtId="0" fontId="70" fillId="0" borderId="16" xfId="0" applyFont="1" applyBorder="1" applyAlignment="1">
      <alignment vertical="center" wrapText="1"/>
    </xf>
    <xf numFmtId="0" fontId="70" fillId="0" borderId="138" xfId="0" applyFont="1" applyBorder="1" applyAlignment="1">
      <alignment vertical="top"/>
    </xf>
    <xf numFmtId="0" fontId="76" fillId="0" borderId="61" xfId="0" applyFont="1" applyBorder="1">
      <alignment vertical="center"/>
    </xf>
    <xf numFmtId="0" fontId="76" fillId="0" borderId="66" xfId="0" applyFont="1" applyBorder="1">
      <alignment vertical="center"/>
    </xf>
    <xf numFmtId="0" fontId="70" fillId="0" borderId="13" xfId="0" applyFont="1" applyBorder="1" applyAlignment="1">
      <alignment horizontal="left" vertical="top" wrapText="1"/>
    </xf>
    <xf numFmtId="0" fontId="70" fillId="0" borderId="15" xfId="0" applyFont="1" applyBorder="1" applyAlignment="1">
      <alignment horizontal="right" vertical="center"/>
    </xf>
    <xf numFmtId="0" fontId="70" fillId="0" borderId="15" xfId="0" applyFont="1" applyBorder="1" applyAlignment="1">
      <alignment horizontal="center" vertical="center"/>
    </xf>
    <xf numFmtId="0" fontId="70" fillId="0" borderId="15" xfId="0" applyFont="1" applyBorder="1">
      <alignment vertical="center"/>
    </xf>
    <xf numFmtId="0" fontId="73" fillId="0" borderId="15" xfId="0" applyFont="1" applyBorder="1" applyAlignment="1">
      <alignment horizontal="right" vertical="top"/>
    </xf>
    <xf numFmtId="0" fontId="66" fillId="0" borderId="45" xfId="0" applyFont="1" applyBorder="1" applyAlignment="1">
      <alignment horizontal="left" vertical="center"/>
    </xf>
    <xf numFmtId="0" fontId="70" fillId="0" borderId="45" xfId="0" applyFont="1" applyBorder="1" applyAlignment="1">
      <alignment horizontal="left" vertical="center"/>
    </xf>
    <xf numFmtId="0" fontId="70" fillId="0" borderId="46" xfId="0" applyFont="1" applyBorder="1" applyAlignment="1">
      <alignment horizontal="left" vertical="center"/>
    </xf>
    <xf numFmtId="0" fontId="70" fillId="3" borderId="32" xfId="0" applyFont="1" applyFill="1" applyBorder="1" applyAlignment="1">
      <alignment vertical="center" wrapText="1"/>
    </xf>
    <xf numFmtId="0" fontId="70" fillId="0" borderId="33" xfId="0" applyFont="1" applyBorder="1" applyAlignment="1">
      <alignment horizontal="left" vertical="center"/>
    </xf>
    <xf numFmtId="0" fontId="70" fillId="0" borderId="33" xfId="0" applyFont="1" applyBorder="1" applyAlignment="1">
      <alignment horizontal="left" vertical="center" wrapText="1"/>
    </xf>
    <xf numFmtId="0" fontId="70" fillId="0" borderId="34" xfId="0" applyFont="1" applyBorder="1" applyAlignment="1">
      <alignment horizontal="left" vertical="center" wrapText="1"/>
    </xf>
    <xf numFmtId="0" fontId="70" fillId="3" borderId="28" xfId="0" applyFont="1" applyFill="1" applyBorder="1" applyAlignment="1">
      <alignment vertical="center" wrapText="1"/>
    </xf>
    <xf numFmtId="0" fontId="70" fillId="0" borderId="13" xfId="0" applyFont="1" applyBorder="1" applyAlignment="1">
      <alignment horizontal="left" vertical="center" wrapText="1"/>
    </xf>
    <xf numFmtId="0" fontId="70" fillId="3" borderId="21" xfId="0" applyFont="1" applyFill="1" applyBorder="1" applyAlignment="1">
      <alignment vertical="center" wrapText="1"/>
    </xf>
    <xf numFmtId="0" fontId="70" fillId="0" borderId="35" xfId="0" applyFont="1" applyBorder="1" applyAlignment="1">
      <alignment horizontal="left" vertical="center"/>
    </xf>
    <xf numFmtId="0" fontId="70" fillId="0" borderId="35" xfId="0" applyFont="1" applyBorder="1" applyAlignment="1">
      <alignment horizontal="left" vertical="center" wrapText="1"/>
    </xf>
    <xf numFmtId="0" fontId="70" fillId="0" borderId="35" xfId="0" applyFont="1" applyBorder="1" applyAlignment="1">
      <alignment horizontal="right" vertical="center" wrapText="1"/>
    </xf>
    <xf numFmtId="0" fontId="70" fillId="0" borderId="35" xfId="0" applyFont="1" applyBorder="1" applyAlignment="1">
      <alignment horizontal="left" vertical="center" shrinkToFit="1"/>
    </xf>
    <xf numFmtId="0" fontId="66" fillId="0" borderId="36" xfId="0" applyFont="1" applyBorder="1" applyAlignment="1">
      <alignment horizontal="left" vertical="center" wrapText="1"/>
    </xf>
    <xf numFmtId="0" fontId="70" fillId="0" borderId="5" xfId="0" quotePrefix="1" applyFont="1" applyBorder="1" applyAlignment="1">
      <alignment horizontal="right" vertical="center"/>
    </xf>
    <xf numFmtId="0" fontId="70" fillId="0" borderId="6" xfId="0" quotePrefix="1" applyFont="1" applyBorder="1" applyAlignment="1">
      <alignment horizontal="left" vertical="center"/>
    </xf>
    <xf numFmtId="0" fontId="70" fillId="3" borderId="6" xfId="0" applyFont="1" applyFill="1" applyBorder="1" applyAlignment="1">
      <alignment vertical="top"/>
    </xf>
    <xf numFmtId="176" fontId="70" fillId="0" borderId="6" xfId="0" applyNumberFormat="1" applyFont="1" applyBorder="1" applyAlignment="1">
      <alignment horizontal="center" vertical="center" shrinkToFit="1"/>
    </xf>
    <xf numFmtId="177" fontId="70" fillId="0" borderId="6" xfId="0" applyNumberFormat="1" applyFont="1" applyBorder="1" applyAlignment="1">
      <alignment horizontal="center" vertical="top" wrapText="1"/>
    </xf>
    <xf numFmtId="0" fontId="70" fillId="0" borderId="6" xfId="0" applyFont="1" applyBorder="1" applyAlignment="1">
      <alignment horizontal="left" vertical="center" wrapText="1"/>
    </xf>
    <xf numFmtId="0" fontId="70" fillId="0" borderId="7" xfId="0" applyFont="1" applyBorder="1" applyAlignment="1">
      <alignment horizontal="left" vertical="center" wrapText="1"/>
    </xf>
    <xf numFmtId="0" fontId="70" fillId="3" borderId="16" xfId="0" applyFont="1" applyFill="1" applyBorder="1" applyAlignment="1">
      <alignment vertical="top"/>
    </xf>
    <xf numFmtId="38" fontId="70" fillId="4" borderId="5" xfId="1" applyFont="1" applyFill="1" applyBorder="1" applyAlignment="1">
      <alignment vertical="center" shrinkToFit="1"/>
    </xf>
    <xf numFmtId="38" fontId="70" fillId="0" borderId="6" xfId="1" applyFont="1" applyFill="1" applyBorder="1" applyAlignment="1">
      <alignment vertical="center" shrinkToFit="1"/>
    </xf>
    <xf numFmtId="38" fontId="70" fillId="0" borderId="7" xfId="1" applyFont="1" applyFill="1" applyBorder="1" applyAlignment="1">
      <alignment vertical="center" shrinkToFit="1"/>
    </xf>
    <xf numFmtId="0" fontId="70" fillId="3" borderId="13" xfId="0" applyFont="1" applyFill="1" applyBorder="1">
      <alignment vertical="center"/>
    </xf>
    <xf numFmtId="0" fontId="70" fillId="3" borderId="35" xfId="0" applyFont="1" applyFill="1" applyBorder="1">
      <alignment vertical="center"/>
    </xf>
    <xf numFmtId="0" fontId="70" fillId="4" borderId="35" xfId="0" applyFont="1" applyFill="1" applyBorder="1">
      <alignment vertical="center"/>
    </xf>
    <xf numFmtId="0" fontId="70" fillId="3" borderId="36" xfId="0" applyFont="1" applyFill="1" applyBorder="1">
      <alignment vertical="center"/>
    </xf>
    <xf numFmtId="0" fontId="70" fillId="0" borderId="35" xfId="0" quotePrefix="1" applyFont="1" applyBorder="1" applyAlignment="1">
      <alignment horizontal="left" vertical="center"/>
    </xf>
    <xf numFmtId="38" fontId="70" fillId="4" borderId="35" xfId="1" applyFont="1" applyFill="1" applyBorder="1" applyAlignment="1">
      <alignment vertical="center" shrinkToFit="1"/>
    </xf>
    <xf numFmtId="0" fontId="70" fillId="0" borderId="16" xfId="0" applyFont="1" applyBorder="1">
      <alignment vertical="center"/>
    </xf>
    <xf numFmtId="0" fontId="70" fillId="0" borderId="59" xfId="0" applyFont="1" applyBorder="1">
      <alignment vertical="center"/>
    </xf>
    <xf numFmtId="0" fontId="66" fillId="0" borderId="64" xfId="0" applyFont="1" applyBorder="1" applyAlignment="1">
      <alignment horizontal="right" vertical="center" wrapText="1"/>
    </xf>
    <xf numFmtId="0" fontId="70" fillId="0" borderId="15" xfId="0" applyFont="1" applyBorder="1" applyAlignment="1">
      <alignment horizontal="center" vertical="top"/>
    </xf>
    <xf numFmtId="0" fontId="70" fillId="0" borderId="15" xfId="0" applyFont="1" applyBorder="1" applyAlignment="1">
      <alignment vertical="top" wrapText="1"/>
    </xf>
    <xf numFmtId="0" fontId="70" fillId="0" borderId="16" xfId="0" applyFont="1" applyBorder="1" applyAlignment="1">
      <alignment vertical="top" wrapText="1"/>
    </xf>
    <xf numFmtId="0" fontId="70" fillId="0" borderId="44" xfId="0" applyFont="1" applyBorder="1" applyAlignment="1">
      <alignment horizontal="right" vertical="center"/>
    </xf>
    <xf numFmtId="0" fontId="70" fillId="0" borderId="45" xfId="0" applyFont="1" applyBorder="1" applyAlignment="1">
      <alignment horizontal="right" vertical="center"/>
    </xf>
    <xf numFmtId="0" fontId="66" fillId="0" borderId="45" xfId="0" applyFont="1" applyBorder="1" applyAlignment="1">
      <alignment vertical="center" shrinkToFit="1"/>
    </xf>
    <xf numFmtId="0" fontId="70" fillId="4" borderId="45" xfId="0" applyFont="1" applyFill="1" applyBorder="1" applyAlignment="1">
      <alignment horizontal="center" vertical="center" shrinkToFit="1"/>
    </xf>
    <xf numFmtId="0" fontId="70" fillId="0" borderId="45" xfId="0" applyFont="1" applyBorder="1">
      <alignment vertical="center"/>
    </xf>
    <xf numFmtId="0" fontId="66" fillId="0" borderId="45" xfId="0" applyFont="1" applyBorder="1" applyAlignment="1">
      <alignment vertical="center" wrapText="1"/>
    </xf>
    <xf numFmtId="0" fontId="70" fillId="0" borderId="45" xfId="0" applyFont="1" applyBorder="1" applyAlignment="1">
      <alignment horizontal="center" vertical="top" wrapText="1"/>
    </xf>
    <xf numFmtId="0" fontId="70" fillId="0" borderId="45" xfId="0" applyFont="1" applyBorder="1" applyAlignment="1">
      <alignment horizontal="left" vertical="top" wrapText="1"/>
    </xf>
    <xf numFmtId="0" fontId="70" fillId="0" borderId="46" xfId="0" applyFont="1" applyBorder="1" applyAlignment="1">
      <alignment vertical="top" wrapText="1"/>
    </xf>
    <xf numFmtId="0" fontId="70" fillId="0" borderId="12" xfId="0" applyFont="1" applyBorder="1">
      <alignment vertical="center"/>
    </xf>
    <xf numFmtId="0" fontId="70" fillId="0" borderId="13" xfId="0" applyFont="1" applyBorder="1">
      <alignment vertical="center"/>
    </xf>
    <xf numFmtId="0" fontId="70" fillId="4" borderId="61" xfId="0" applyFont="1" applyFill="1" applyBorder="1" applyAlignment="1">
      <alignment horizontal="left" vertical="center"/>
    </xf>
    <xf numFmtId="0" fontId="70" fillId="4" borderId="63" xfId="0" applyFont="1" applyFill="1" applyBorder="1" applyAlignment="1">
      <alignment horizontal="left" vertical="center"/>
    </xf>
    <xf numFmtId="0" fontId="70" fillId="3" borderId="33" xfId="0" applyFont="1" applyFill="1" applyBorder="1">
      <alignment vertical="center"/>
    </xf>
    <xf numFmtId="38" fontId="70" fillId="0" borderId="14" xfId="1" applyFont="1" applyFill="1" applyBorder="1" applyAlignment="1">
      <alignment vertical="center"/>
    </xf>
    <xf numFmtId="38" fontId="70" fillId="0" borderId="15" xfId="1" applyFont="1" applyFill="1" applyBorder="1" applyAlignment="1">
      <alignment vertical="center" shrinkToFit="1"/>
    </xf>
    <xf numFmtId="38" fontId="70" fillId="4" borderId="15" xfId="1" applyFont="1" applyFill="1" applyBorder="1" applyAlignment="1">
      <alignment vertical="center" shrinkToFit="1"/>
    </xf>
    <xf numFmtId="38" fontId="70" fillId="0" borderId="16" xfId="1" applyFont="1" applyFill="1" applyBorder="1" applyAlignment="1">
      <alignment vertical="center" shrinkToFit="1"/>
    </xf>
    <xf numFmtId="0" fontId="70" fillId="0" borderId="21" xfId="0" quotePrefix="1" applyFont="1" applyBorder="1" applyAlignment="1">
      <alignment horizontal="right" vertical="center"/>
    </xf>
    <xf numFmtId="0" fontId="70" fillId="3" borderId="36" xfId="0" applyFont="1" applyFill="1" applyBorder="1" applyAlignment="1">
      <alignment vertical="top"/>
    </xf>
    <xf numFmtId="38" fontId="70" fillId="0" borderId="35" xfId="1" applyFont="1" applyFill="1" applyBorder="1" applyAlignment="1">
      <alignment vertical="center" shrinkToFit="1"/>
    </xf>
    <xf numFmtId="38" fontId="70" fillId="0" borderId="36" xfId="1" applyFont="1" applyFill="1" applyBorder="1" applyAlignment="1">
      <alignment vertical="center" shrinkToFit="1"/>
    </xf>
    <xf numFmtId="0" fontId="70" fillId="3" borderId="15" xfId="0" applyFont="1" applyFill="1" applyBorder="1">
      <alignment vertical="center"/>
    </xf>
    <xf numFmtId="0" fontId="70" fillId="3" borderId="16" xfId="0" applyFont="1" applyFill="1" applyBorder="1">
      <alignment vertical="center"/>
    </xf>
    <xf numFmtId="0" fontId="70" fillId="3" borderId="0" xfId="0" applyFont="1" applyFill="1" applyAlignment="1">
      <alignment horizontal="left" vertical="center"/>
    </xf>
    <xf numFmtId="0" fontId="70" fillId="3" borderId="10" xfId="0" applyFont="1" applyFill="1" applyBorder="1">
      <alignment vertical="center"/>
    </xf>
    <xf numFmtId="0" fontId="70" fillId="3" borderId="11" xfId="0" applyFont="1" applyFill="1" applyBorder="1">
      <alignment vertical="center"/>
    </xf>
    <xf numFmtId="0" fontId="78" fillId="3" borderId="13" xfId="0" applyFont="1" applyFill="1" applyBorder="1" applyAlignment="1">
      <alignment vertical="center" wrapText="1"/>
    </xf>
    <xf numFmtId="176" fontId="70" fillId="0" borderId="35" xfId="0" applyNumberFormat="1" applyFont="1" applyBorder="1" applyAlignment="1">
      <alignment horizontal="center" vertical="center" shrinkToFit="1"/>
    </xf>
    <xf numFmtId="0" fontId="78" fillId="0" borderId="13" xfId="0" applyFont="1" applyBorder="1" applyAlignment="1">
      <alignment horizontal="left" vertical="top" wrapText="1"/>
    </xf>
    <xf numFmtId="0" fontId="78" fillId="0" borderId="35" xfId="0" applyFont="1" applyBorder="1" applyAlignment="1">
      <alignment horizontal="left" vertical="top" wrapText="1"/>
    </xf>
    <xf numFmtId="0" fontId="78" fillId="0" borderId="36" xfId="0" applyFont="1" applyBorder="1" applyAlignment="1">
      <alignment horizontal="left" vertical="top" wrapText="1"/>
    </xf>
    <xf numFmtId="0" fontId="70" fillId="0" borderId="32" xfId="0" applyFont="1" applyBorder="1" applyAlignment="1">
      <alignment horizontal="right" vertical="center"/>
    </xf>
    <xf numFmtId="0" fontId="78" fillId="0" borderId="0" xfId="0" applyFont="1">
      <alignment vertical="center"/>
    </xf>
    <xf numFmtId="0" fontId="79" fillId="3" borderId="0" xfId="0" applyFont="1" applyFill="1">
      <alignment vertical="center"/>
    </xf>
    <xf numFmtId="0" fontId="70" fillId="4" borderId="61" xfId="0" applyFont="1" applyFill="1" applyBorder="1" applyAlignment="1">
      <alignment vertical="center" shrinkToFit="1"/>
    </xf>
    <xf numFmtId="0" fontId="70" fillId="0" borderId="61" xfId="0" applyFont="1" applyBorder="1" applyAlignment="1">
      <alignment horizontal="left" vertical="center"/>
    </xf>
    <xf numFmtId="0" fontId="66" fillId="4" borderId="61" xfId="0" applyFont="1" applyFill="1" applyBorder="1" applyAlignment="1">
      <alignment vertical="center" wrapText="1"/>
    </xf>
    <xf numFmtId="0" fontId="74" fillId="0" borderId="28" xfId="0" applyFont="1" applyBorder="1">
      <alignment vertical="center"/>
    </xf>
    <xf numFmtId="0" fontId="70" fillId="0" borderId="34" xfId="0" applyFont="1" applyBorder="1">
      <alignment vertical="center"/>
    </xf>
    <xf numFmtId="0" fontId="70" fillId="0" borderId="32" xfId="0" applyFont="1" applyBorder="1">
      <alignment vertical="center"/>
    </xf>
    <xf numFmtId="0" fontId="81" fillId="0" borderId="0" xfId="0" applyFont="1">
      <alignment vertical="center"/>
    </xf>
    <xf numFmtId="0" fontId="70" fillId="0" borderId="21" xfId="0" applyFont="1" applyBorder="1" applyAlignment="1">
      <alignment vertical="center" wrapText="1"/>
    </xf>
    <xf numFmtId="0" fontId="74" fillId="0" borderId="138" xfId="0" applyFont="1" applyBorder="1" applyAlignment="1">
      <alignment vertical="top"/>
    </xf>
    <xf numFmtId="0" fontId="82" fillId="0" borderId="61" xfId="0" applyFont="1" applyBorder="1">
      <alignment vertical="center"/>
    </xf>
    <xf numFmtId="0" fontId="82" fillId="0" borderId="66" xfId="0" applyFont="1" applyBorder="1">
      <alignment vertical="center"/>
    </xf>
    <xf numFmtId="0" fontId="70" fillId="0" borderId="140" xfId="0" applyFont="1" applyBorder="1" applyAlignment="1">
      <alignment vertical="top" wrapText="1"/>
    </xf>
    <xf numFmtId="0" fontId="70" fillId="0" borderId="141" xfId="0" applyFont="1" applyBorder="1" applyAlignment="1">
      <alignment vertical="top" wrapText="1"/>
    </xf>
    <xf numFmtId="0" fontId="70" fillId="0" borderId="169" xfId="0" applyFont="1" applyBorder="1" applyAlignment="1">
      <alignment horizontal="left" vertical="top"/>
    </xf>
    <xf numFmtId="0" fontId="70" fillId="0" borderId="143" xfId="0" applyFont="1" applyBorder="1" applyAlignment="1">
      <alignment horizontal="left" vertical="top" wrapText="1"/>
    </xf>
    <xf numFmtId="0" fontId="70" fillId="0" borderId="148" xfId="0" applyFont="1" applyBorder="1" applyAlignment="1">
      <alignment vertical="top"/>
    </xf>
    <xf numFmtId="0" fontId="70" fillId="0" borderId="38" xfId="0" applyFont="1" applyBorder="1" applyAlignment="1">
      <alignment vertical="top"/>
    </xf>
    <xf numFmtId="0" fontId="70" fillId="0" borderId="15" xfId="0" applyFont="1" applyBorder="1" applyAlignment="1">
      <alignment horizontal="left" vertical="top"/>
    </xf>
    <xf numFmtId="0" fontId="70" fillId="0" borderId="15" xfId="0" applyFont="1" applyBorder="1" applyAlignment="1">
      <alignment horizontal="left" vertical="top" wrapText="1"/>
    </xf>
    <xf numFmtId="0" fontId="70" fillId="0" borderId="16" xfId="0" applyFont="1" applyBorder="1" applyAlignment="1">
      <alignment horizontal="left" vertical="top" wrapText="1"/>
    </xf>
    <xf numFmtId="0" fontId="70" fillId="0" borderId="35" xfId="0" applyFont="1" applyBorder="1" applyAlignment="1">
      <alignment horizontal="left" vertical="top" wrapText="1"/>
    </xf>
    <xf numFmtId="0" fontId="70" fillId="4" borderId="10" xfId="0" applyFont="1" applyFill="1" applyBorder="1" applyAlignment="1">
      <alignment horizontal="center" vertical="center"/>
    </xf>
    <xf numFmtId="0" fontId="70" fillId="3" borderId="7" xfId="0" applyFont="1" applyFill="1" applyBorder="1" applyAlignment="1">
      <alignment vertical="top"/>
    </xf>
    <xf numFmtId="0" fontId="70" fillId="4" borderId="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0" fillId="0" borderId="6" xfId="0" applyFont="1" applyBorder="1">
      <alignment vertical="center"/>
    </xf>
    <xf numFmtId="38" fontId="70" fillId="4" borderId="6" xfId="1" applyFont="1" applyFill="1" applyBorder="1" applyAlignment="1">
      <alignment vertical="center" shrinkToFit="1"/>
    </xf>
    <xf numFmtId="0" fontId="66" fillId="0" borderId="173" xfId="0" applyFont="1" applyBorder="1" applyAlignment="1">
      <alignment horizontal="right" vertical="center"/>
    </xf>
    <xf numFmtId="0" fontId="66" fillId="0" borderId="40" xfId="0" applyFont="1" applyBorder="1" applyAlignment="1">
      <alignment wrapText="1"/>
    </xf>
    <xf numFmtId="0" fontId="66" fillId="0" borderId="161" xfId="0" applyFont="1" applyBorder="1" applyAlignment="1">
      <alignment horizontal="right" vertical="top" wrapText="1"/>
    </xf>
    <xf numFmtId="179" fontId="66" fillId="4" borderId="41" xfId="0" applyNumberFormat="1" applyFont="1" applyFill="1" applyBorder="1" applyAlignment="1">
      <alignment horizontal="center" vertical="center" wrapText="1"/>
    </xf>
    <xf numFmtId="0" fontId="83" fillId="0" borderId="0" xfId="0" applyFont="1">
      <alignment vertical="center"/>
    </xf>
    <xf numFmtId="0" fontId="85" fillId="0" borderId="0" xfId="0" applyFont="1">
      <alignment vertical="center"/>
    </xf>
    <xf numFmtId="0" fontId="70" fillId="0" borderId="0" xfId="0" applyFont="1" applyAlignment="1">
      <alignment horizontal="justify" vertical="center"/>
    </xf>
    <xf numFmtId="0" fontId="86" fillId="0" borderId="0" xfId="0" applyFont="1">
      <alignment vertical="center"/>
    </xf>
    <xf numFmtId="0" fontId="83" fillId="0" borderId="0" xfId="0" applyFont="1" applyAlignment="1">
      <alignment vertical="top" wrapText="1"/>
    </xf>
    <xf numFmtId="0" fontId="70" fillId="0" borderId="6" xfId="0" applyFont="1" applyBorder="1" applyAlignment="1">
      <alignment horizontal="center" vertical="center" wrapText="1"/>
    </xf>
    <xf numFmtId="0" fontId="70" fillId="0" borderId="4" xfId="0" applyFont="1" applyBorder="1" applyAlignment="1">
      <alignment horizontal="center" vertical="center" wrapText="1"/>
    </xf>
    <xf numFmtId="0" fontId="83" fillId="0" borderId="0" xfId="0" applyFont="1" applyAlignment="1">
      <alignment horizontal="left" vertical="center"/>
    </xf>
    <xf numFmtId="0" fontId="83" fillId="0" borderId="0" xfId="0" applyFont="1" applyAlignment="1">
      <alignment vertical="center" wrapText="1"/>
    </xf>
    <xf numFmtId="0" fontId="87" fillId="0" borderId="0" xfId="0" applyFont="1" applyAlignment="1">
      <alignment vertical="top" wrapText="1"/>
    </xf>
    <xf numFmtId="0" fontId="90" fillId="3" borderId="0" xfId="0" applyFont="1" applyFill="1" applyAlignment="1">
      <alignment horizontal="right" vertical="center"/>
    </xf>
    <xf numFmtId="0" fontId="34" fillId="4" borderId="0" xfId="0" applyFont="1" applyFill="1">
      <alignment vertical="center"/>
    </xf>
    <xf numFmtId="0" fontId="34" fillId="4" borderId="6" xfId="0" applyFont="1" applyFill="1" applyBorder="1">
      <alignment vertical="center"/>
      <extLst>
        <ext xmlns:xfpb="http://schemas.microsoft.com/office/spreadsheetml/2022/featurepropertybag" uri="{C7286773-470A-42A8-94C5-96B5CB345126}">
          <xfpb:xfComplement i="0"/>
        </ext>
      </extLst>
    </xf>
    <xf numFmtId="0" fontId="34" fillId="4" borderId="14" xfId="0" applyFont="1" applyFill="1" applyBorder="1" applyAlignment="1">
      <alignment horizontal="center" vertical="center"/>
      <extLst>
        <ext xmlns:xfpb="http://schemas.microsoft.com/office/spreadsheetml/2022/featurepropertybag" uri="{C7286773-470A-42A8-94C5-96B5CB345126}">
          <xfpb:xfComplement i="0"/>
        </ext>
      </extLst>
    </xf>
    <xf numFmtId="0" fontId="34" fillId="4" borderId="28" xfId="0" applyFont="1" applyFill="1" applyBorder="1" applyAlignment="1">
      <alignment horizontal="center" vertical="center"/>
      <extLst>
        <ext xmlns:xfpb="http://schemas.microsoft.com/office/spreadsheetml/2022/featurepropertybag" uri="{C7286773-470A-42A8-94C5-96B5CB345126}">
          <xfpb:xfComplement i="0"/>
        </ext>
      </extLst>
    </xf>
    <xf numFmtId="0" fontId="34" fillId="4" borderId="21" xfId="0" applyFont="1" applyFill="1" applyBorder="1" applyAlignment="1">
      <alignment horizontal="center" vertical="center"/>
      <extLst>
        <ext xmlns:xfpb="http://schemas.microsoft.com/office/spreadsheetml/2022/featurepropertybag" uri="{C7286773-470A-42A8-94C5-96B5CB345126}">
          <xfpb:xfComplement i="0"/>
        </ext>
      </extLst>
    </xf>
    <xf numFmtId="182" fontId="10" fillId="4" borderId="85" xfId="6" applyNumberFormat="1" applyFont="1" applyFill="1" applyBorder="1" applyAlignment="1">
      <alignment horizontal="center" vertical="center"/>
    </xf>
    <xf numFmtId="182" fontId="10" fillId="4" borderId="128" xfId="6" applyNumberFormat="1" applyFont="1" applyFill="1" applyBorder="1" applyAlignment="1">
      <alignment horizontal="center" vertical="center"/>
    </xf>
    <xf numFmtId="182" fontId="10" fillId="4" borderId="91" xfId="6" applyNumberFormat="1" applyFont="1" applyFill="1" applyBorder="1" applyAlignment="1">
      <alignment horizontal="center" vertical="center"/>
    </xf>
    <xf numFmtId="182" fontId="10" fillId="4" borderId="129" xfId="6" applyNumberFormat="1" applyFont="1" applyFill="1" applyBorder="1" applyAlignment="1">
      <alignment horizontal="center" vertical="center"/>
    </xf>
    <xf numFmtId="182" fontId="10" fillId="4" borderId="130" xfId="6" applyNumberFormat="1" applyFont="1" applyFill="1" applyBorder="1" applyAlignment="1">
      <alignment horizontal="center" vertical="center"/>
    </xf>
    <xf numFmtId="182" fontId="10" fillId="4" borderId="132" xfId="6" applyNumberFormat="1" applyFont="1" applyFill="1" applyBorder="1" applyAlignment="1">
      <alignment horizontal="center" vertical="center"/>
    </xf>
    <xf numFmtId="0" fontId="10" fillId="6" borderId="85" xfId="6" applyFont="1" applyFill="1" applyBorder="1" applyAlignment="1">
      <alignment horizontal="center" vertical="center"/>
    </xf>
    <xf numFmtId="0" fontId="10" fillId="6" borderId="86" xfId="6" applyFont="1" applyFill="1" applyBorder="1" applyAlignment="1">
      <alignment horizontal="center" vertical="center"/>
    </xf>
    <xf numFmtId="0" fontId="10" fillId="6" borderId="128" xfId="6" applyFont="1" applyFill="1" applyBorder="1" applyAlignment="1">
      <alignment horizontal="center" vertical="center" wrapText="1"/>
    </xf>
    <xf numFmtId="49" fontId="10" fillId="4" borderId="131" xfId="6" applyNumberFormat="1" applyFont="1" applyFill="1" applyBorder="1" applyAlignment="1">
      <alignment horizontal="left" vertical="center"/>
    </xf>
    <xf numFmtId="0" fontId="42" fillId="0" borderId="0" xfId="0" applyFont="1">
      <alignment vertical="center"/>
    </xf>
    <xf numFmtId="0" fontId="42" fillId="0" borderId="0" xfId="0" applyFont="1" applyAlignment="1">
      <alignment horizontal="right" vertical="center"/>
    </xf>
    <xf numFmtId="0" fontId="19" fillId="0" borderId="5" xfId="0" applyFont="1" applyBorder="1" applyAlignment="1">
      <alignment vertical="top" wrapText="1"/>
    </xf>
    <xf numFmtId="0" fontId="19" fillId="0" borderId="174" xfId="0" applyFont="1" applyBorder="1" applyAlignment="1">
      <alignment vertical="top" wrapText="1"/>
    </xf>
    <xf numFmtId="0" fontId="19" fillId="0" borderId="146" xfId="0" applyFont="1" applyBorder="1" applyAlignment="1">
      <alignment horizontal="left" vertical="top" wrapText="1"/>
    </xf>
    <xf numFmtId="0" fontId="19" fillId="0" borderId="146" xfId="0" applyFont="1" applyBorder="1" applyAlignment="1">
      <alignment vertical="top" wrapText="1"/>
    </xf>
    <xf numFmtId="0" fontId="19" fillId="0" borderId="175" xfId="0" applyFont="1" applyBorder="1" applyAlignment="1">
      <alignment horizontal="center" vertical="top" wrapText="1"/>
    </xf>
    <xf numFmtId="186" fontId="19" fillId="0" borderId="175" xfId="0" applyNumberFormat="1" applyFont="1" applyBorder="1" applyAlignment="1">
      <alignment vertical="top" wrapText="1"/>
    </xf>
    <xf numFmtId="186" fontId="19" fillId="0" borderId="146" xfId="0" applyNumberFormat="1" applyFont="1" applyBorder="1" applyAlignment="1">
      <alignment vertical="top" wrapText="1"/>
    </xf>
    <xf numFmtId="186" fontId="19" fillId="0" borderId="174" xfId="0" applyNumberFormat="1" applyFont="1" applyBorder="1" applyAlignment="1">
      <alignment horizontal="left" vertical="top" wrapText="1"/>
    </xf>
    <xf numFmtId="0" fontId="19" fillId="0" borderId="147" xfId="0" applyFont="1" applyBorder="1" applyAlignment="1">
      <alignment horizontal="center" vertical="top" wrapText="1"/>
    </xf>
    <xf numFmtId="0" fontId="16" fillId="15" borderId="5" xfId="0" applyFont="1" applyFill="1" applyBorder="1" applyAlignment="1">
      <alignment horizontal="left" vertical="center" wrapText="1"/>
    </xf>
    <xf numFmtId="0" fontId="16" fillId="4" borderId="8" xfId="0" applyFont="1" applyFill="1" applyBorder="1" applyAlignment="1">
      <alignment vertical="center" wrapText="1"/>
    </xf>
    <xf numFmtId="0" fontId="42" fillId="11" borderId="21" xfId="0" applyFont="1" applyFill="1" applyBorder="1" applyAlignment="1">
      <alignment horizontal="center" vertical="center"/>
    </xf>
    <xf numFmtId="0" fontId="42" fillId="11" borderId="36" xfId="0" applyFont="1" applyFill="1" applyBorder="1" applyAlignment="1">
      <alignment horizontal="center" vertical="center"/>
    </xf>
    <xf numFmtId="0" fontId="16" fillId="15" borderId="15"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3" borderId="15" xfId="0" applyFont="1" applyFill="1" applyBorder="1">
      <alignment vertical="center"/>
    </xf>
    <xf numFmtId="0" fontId="16" fillId="3" borderId="16" xfId="0" applyFont="1" applyFill="1" applyBorder="1">
      <alignment vertical="center"/>
    </xf>
    <xf numFmtId="0" fontId="16" fillId="3" borderId="0" xfId="0" applyFont="1" applyFill="1">
      <alignment vertical="center"/>
    </xf>
    <xf numFmtId="0" fontId="16" fillId="15" borderId="0" xfId="0" applyFont="1" applyFill="1" applyAlignment="1">
      <alignment horizontal="center" vertical="center"/>
      <extLst>
        <ext xmlns:xfpb="http://schemas.microsoft.com/office/spreadsheetml/2022/featurepropertybag" uri="{C7286773-470A-42A8-94C5-96B5CB345126}">
          <xfpb:xfComplement i="0"/>
        </ext>
      </extLst>
    </xf>
    <xf numFmtId="0" fontId="16" fillId="3" borderId="13" xfId="0" applyFont="1" applyFill="1" applyBorder="1">
      <alignment vertical="center"/>
    </xf>
    <xf numFmtId="0" fontId="16" fillId="15" borderId="35"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3" borderId="35" xfId="0" applyFont="1" applyFill="1" applyBorder="1">
      <alignment vertical="center"/>
    </xf>
    <xf numFmtId="0" fontId="16" fillId="3" borderId="36" xfId="0" applyFont="1" applyFill="1" applyBorder="1">
      <alignment vertical="center"/>
    </xf>
    <xf numFmtId="0" fontId="70" fillId="0" borderId="0" xfId="3" applyFont="1"/>
    <xf numFmtId="0" fontId="70" fillId="0" borderId="0" xfId="3" applyFont="1" applyAlignment="1">
      <alignment vertical="center"/>
    </xf>
    <xf numFmtId="0" fontId="86" fillId="0" borderId="0" xfId="3" applyFont="1" applyAlignment="1">
      <alignment horizontal="left" vertical="center"/>
    </xf>
    <xf numFmtId="0" fontId="86" fillId="0" borderId="0" xfId="3" applyFont="1" applyAlignment="1">
      <alignment vertical="center"/>
    </xf>
    <xf numFmtId="0" fontId="94" fillId="0" borderId="71" xfId="3" applyFont="1" applyBorder="1" applyAlignment="1">
      <alignment horizontal="center" vertical="center"/>
    </xf>
    <xf numFmtId="0" fontId="94" fillId="0" borderId="72" xfId="3" applyFont="1" applyBorder="1" applyAlignment="1">
      <alignment horizontal="center"/>
    </xf>
    <xf numFmtId="0" fontId="70" fillId="0" borderId="35" xfId="3" applyFont="1" applyBorder="1" applyAlignment="1">
      <alignment vertical="center"/>
    </xf>
    <xf numFmtId="0" fontId="70" fillId="0" borderId="35" xfId="3" applyFont="1" applyBorder="1" applyAlignment="1">
      <alignment horizontal="center" vertical="center"/>
    </xf>
    <xf numFmtId="0" fontId="70" fillId="0" borderId="35" xfId="3" applyFont="1" applyBorder="1" applyAlignment="1">
      <alignment horizontal="right" vertical="center"/>
    </xf>
    <xf numFmtId="31" fontId="70" fillId="0" borderId="35" xfId="3" applyNumberFormat="1" applyFont="1" applyBorder="1" applyAlignment="1">
      <alignment horizontal="center" vertical="center"/>
    </xf>
    <xf numFmtId="0" fontId="70" fillId="5" borderId="35" xfId="3" applyFont="1" applyFill="1" applyBorder="1" applyAlignment="1" applyProtection="1">
      <alignment horizontal="center" vertical="center"/>
      <protection locked="0"/>
    </xf>
    <xf numFmtId="0" fontId="70" fillId="0" borderId="35" xfId="3" applyFont="1" applyBorder="1" applyAlignment="1">
      <alignment horizontal="left" vertical="center"/>
    </xf>
    <xf numFmtId="0" fontId="94" fillId="0" borderId="72" xfId="3" applyFont="1" applyBorder="1" applyAlignment="1">
      <alignment horizontal="center" vertical="center"/>
    </xf>
    <xf numFmtId="0" fontId="77" fillId="0" borderId="14" xfId="3" applyFont="1" applyBorder="1" applyAlignment="1">
      <alignment horizontal="left" vertical="center" shrinkToFit="1"/>
    </xf>
    <xf numFmtId="0" fontId="86" fillId="0" borderId="25" xfId="3" applyFont="1" applyBorder="1" applyAlignment="1">
      <alignment horizontal="left" vertical="center" wrapText="1" shrinkToFit="1"/>
    </xf>
    <xf numFmtId="0" fontId="70" fillId="0" borderId="28" xfId="3" applyFont="1" applyBorder="1"/>
    <xf numFmtId="0" fontId="95" fillId="0" borderId="73" xfId="3" applyFont="1" applyBorder="1" applyAlignment="1">
      <alignment horizontal="center" vertical="center"/>
    </xf>
    <xf numFmtId="0" fontId="81" fillId="0" borderId="0" xfId="3" applyFont="1" applyAlignment="1">
      <alignment horizontal="center" vertical="center"/>
    </xf>
    <xf numFmtId="0" fontId="81" fillId="0" borderId="29" xfId="3" applyFont="1" applyBorder="1" applyAlignment="1">
      <alignment horizontal="left" vertical="center"/>
    </xf>
    <xf numFmtId="0" fontId="81" fillId="0" borderId="35" xfId="3" applyFont="1" applyBorder="1" applyAlignment="1">
      <alignment horizontal="left" vertical="center"/>
    </xf>
    <xf numFmtId="0" fontId="70" fillId="6" borderId="35" xfId="3" applyFont="1" applyFill="1" applyBorder="1" applyAlignment="1">
      <alignment vertical="center"/>
    </xf>
    <xf numFmtId="0" fontId="70" fillId="6" borderId="36" xfId="3" applyFont="1" applyFill="1" applyBorder="1" applyAlignment="1">
      <alignment vertical="center"/>
    </xf>
    <xf numFmtId="0" fontId="94" fillId="0" borderId="75" xfId="3" applyFont="1" applyBorder="1" applyAlignment="1">
      <alignment horizontal="center"/>
    </xf>
    <xf numFmtId="0" fontId="94" fillId="0" borderId="75" xfId="3" applyFont="1" applyBorder="1" applyAlignment="1">
      <alignment horizontal="center" vertical="center"/>
    </xf>
    <xf numFmtId="0" fontId="70" fillId="0" borderId="0" xfId="3" applyFont="1" applyAlignment="1">
      <alignment horizontal="center" vertical="center"/>
    </xf>
    <xf numFmtId="0" fontId="70" fillId="0" borderId="4" xfId="3" applyFont="1" applyBorder="1" applyAlignment="1">
      <alignment horizontal="left" vertical="center"/>
    </xf>
    <xf numFmtId="0" fontId="70" fillId="0" borderId="6" xfId="3" applyFont="1" applyBorder="1" applyAlignment="1">
      <alignment horizontal="left" vertical="center"/>
    </xf>
    <xf numFmtId="0" fontId="81" fillId="5" borderId="6" xfId="3" applyFont="1" applyFill="1" applyBorder="1" applyAlignment="1" applyProtection="1">
      <alignment horizontal="center" vertical="center"/>
      <protection locked="0"/>
    </xf>
    <xf numFmtId="0" fontId="81" fillId="0" borderId="6" xfId="3" applyFont="1" applyBorder="1" applyAlignment="1">
      <alignment horizontal="center" vertical="center"/>
    </xf>
    <xf numFmtId="0" fontId="70" fillId="0" borderId="6" xfId="3" applyFont="1" applyBorder="1" applyAlignment="1">
      <alignment horizontal="center" vertical="center"/>
    </xf>
    <xf numFmtId="0" fontId="81" fillId="5" borderId="6" xfId="3" applyFont="1" applyFill="1" applyBorder="1" applyAlignment="1" applyProtection="1">
      <alignment horizontal="left" vertical="center"/>
      <protection locked="0"/>
    </xf>
    <xf numFmtId="0" fontId="70" fillId="0" borderId="7" xfId="3" applyFont="1" applyBorder="1" applyAlignment="1">
      <alignment horizontal="left" vertical="center"/>
    </xf>
    <xf numFmtId="0" fontId="70" fillId="0" borderId="7" xfId="3" applyFont="1" applyBorder="1" applyAlignment="1">
      <alignment horizontal="center" vertical="center"/>
    </xf>
    <xf numFmtId="0" fontId="70" fillId="0" borderId="76" xfId="3" applyFont="1" applyBorder="1" applyAlignment="1">
      <alignment horizontal="center"/>
    </xf>
    <xf numFmtId="0" fontId="70" fillId="0" borderId="77" xfId="3" applyFont="1" applyBorder="1" applyAlignment="1">
      <alignment horizontal="center" vertical="center"/>
    </xf>
    <xf numFmtId="0" fontId="81" fillId="0" borderId="29" xfId="3" applyFont="1" applyBorder="1" applyAlignment="1">
      <alignment horizontal="left" vertical="center" wrapText="1"/>
    </xf>
    <xf numFmtId="0" fontId="70" fillId="0" borderId="77" xfId="3" applyFont="1" applyBorder="1" applyAlignment="1">
      <alignment horizontal="center"/>
    </xf>
    <xf numFmtId="0" fontId="81" fillId="0" borderId="4" xfId="3" applyFont="1" applyBorder="1" applyAlignment="1">
      <alignment vertical="center" wrapText="1"/>
    </xf>
    <xf numFmtId="0" fontId="81" fillId="0" borderId="8" xfId="3" applyFont="1" applyBorder="1" applyAlignment="1">
      <alignment vertical="center" wrapText="1" shrinkToFit="1"/>
    </xf>
    <xf numFmtId="0" fontId="70" fillId="0" borderId="6" xfId="3" applyFont="1" applyBorder="1" applyAlignment="1">
      <alignment vertical="center" wrapText="1" shrinkToFit="1"/>
    </xf>
    <xf numFmtId="0" fontId="70" fillId="0" borderId="7" xfId="3" applyFont="1" applyBorder="1" applyAlignment="1">
      <alignment horizontal="left" vertical="center" shrinkToFit="1"/>
    </xf>
    <xf numFmtId="0" fontId="70" fillId="0" borderId="6" xfId="3" applyFont="1" applyBorder="1" applyAlignment="1">
      <alignment horizontal="center" vertical="center" wrapText="1"/>
    </xf>
    <xf numFmtId="0" fontId="66" fillId="0" borderId="7" xfId="3" applyFont="1" applyBorder="1" applyAlignment="1">
      <alignment vertical="center" wrapText="1"/>
    </xf>
    <xf numFmtId="0" fontId="70" fillId="0" borderId="5" xfId="3" applyFont="1" applyBorder="1" applyAlignment="1">
      <alignment vertical="center"/>
    </xf>
    <xf numFmtId="0" fontId="70" fillId="0" borderId="6" xfId="3" applyFont="1" applyBorder="1" applyAlignment="1">
      <alignment horizontal="right" vertical="center"/>
    </xf>
    <xf numFmtId="0" fontId="70" fillId="5" borderId="6" xfId="3" applyFont="1" applyFill="1" applyBorder="1" applyAlignment="1" applyProtection="1">
      <alignment horizontal="right" vertical="center"/>
      <protection locked="0"/>
    </xf>
    <xf numFmtId="0" fontId="70" fillId="0" borderId="7" xfId="3" applyFont="1" applyBorder="1" applyAlignment="1">
      <alignment vertical="center"/>
    </xf>
    <xf numFmtId="0" fontId="94" fillId="0" borderId="80" xfId="3" applyFont="1" applyBorder="1" applyAlignment="1">
      <alignment wrapText="1"/>
    </xf>
    <xf numFmtId="0" fontId="94" fillId="0" borderId="81" xfId="3" applyFont="1" applyBorder="1"/>
    <xf numFmtId="0" fontId="70" fillId="0" borderId="4" xfId="3" applyFont="1" applyBorder="1" applyAlignment="1">
      <alignment vertical="center" wrapText="1" shrinkToFit="1"/>
    </xf>
    <xf numFmtId="0" fontId="70" fillId="0" borderId="80" xfId="3" applyFont="1" applyBorder="1" applyAlignment="1">
      <alignment horizontal="center" vertical="center"/>
    </xf>
    <xf numFmtId="0" fontId="70" fillId="0" borderId="81" xfId="3" applyFont="1" applyBorder="1" applyAlignment="1">
      <alignment horizontal="left" vertical="center"/>
    </xf>
    <xf numFmtId="0" fontId="70" fillId="0" borderId="6" xfId="3" applyFont="1" applyBorder="1" applyAlignment="1">
      <alignment vertical="center"/>
    </xf>
    <xf numFmtId="0" fontId="70" fillId="0" borderId="82" xfId="3" applyFont="1" applyBorder="1" applyAlignment="1">
      <alignment horizontal="center" vertical="center"/>
    </xf>
    <xf numFmtId="0" fontId="70" fillId="0" borderId="75" xfId="3" applyFont="1" applyBorder="1" applyAlignment="1">
      <alignment horizontal="left" vertical="center"/>
    </xf>
    <xf numFmtId="0" fontId="83" fillId="0" borderId="0" xfId="3" applyFont="1"/>
    <xf numFmtId="0" fontId="96" fillId="6" borderId="28" xfId="3" applyFont="1" applyFill="1" applyBorder="1" applyAlignment="1">
      <alignment horizontal="distributed"/>
    </xf>
    <xf numFmtId="0" fontId="96" fillId="6" borderId="0" xfId="3" applyFont="1" applyFill="1"/>
    <xf numFmtId="0" fontId="70" fillId="6" borderId="0" xfId="3" applyFont="1" applyFill="1"/>
    <xf numFmtId="0" fontId="81" fillId="6" borderId="0" xfId="3" applyFont="1" applyFill="1"/>
    <xf numFmtId="0" fontId="81" fillId="6" borderId="13" xfId="3" applyFont="1" applyFill="1" applyBorder="1"/>
    <xf numFmtId="0" fontId="83" fillId="6" borderId="28" xfId="3" applyFont="1" applyFill="1" applyBorder="1" applyAlignment="1">
      <alignment horizontal="distributed"/>
    </xf>
    <xf numFmtId="0" fontId="83" fillId="6" borderId="0" xfId="3" applyFont="1" applyFill="1"/>
    <xf numFmtId="0" fontId="81" fillId="6" borderId="0" xfId="3" applyFont="1" applyFill="1" applyAlignment="1">
      <alignment horizontal="left"/>
    </xf>
    <xf numFmtId="0" fontId="70" fillId="6" borderId="0" xfId="3" applyFont="1" applyFill="1" applyAlignment="1">
      <alignment horizontal="left"/>
    </xf>
    <xf numFmtId="0" fontId="81" fillId="6" borderId="13" xfId="3" applyFont="1" applyFill="1" applyBorder="1" applyAlignment="1">
      <alignment horizontal="left"/>
    </xf>
    <xf numFmtId="0" fontId="83" fillId="5" borderId="28" xfId="3" applyFont="1" applyFill="1" applyBorder="1" applyAlignment="1" applyProtection="1">
      <alignment horizontal="right" vertical="center" wrapText="1"/>
      <protection locked="0"/>
    </xf>
    <xf numFmtId="0" fontId="83" fillId="6" borderId="0" xfId="3" applyFont="1" applyFill="1" applyAlignment="1">
      <alignment vertical="center" wrapText="1"/>
    </xf>
    <xf numFmtId="0" fontId="70" fillId="6" borderId="0" xfId="3" applyFont="1" applyFill="1" applyAlignment="1">
      <alignment horizontal="left" vertical="center" wrapText="1"/>
    </xf>
    <xf numFmtId="0" fontId="70" fillId="5" borderId="28" xfId="3" applyFont="1" applyFill="1" applyBorder="1" applyAlignment="1" applyProtection="1">
      <alignment horizontal="right" vertical="center" wrapText="1"/>
      <protection locked="0"/>
    </xf>
    <xf numFmtId="0" fontId="70" fillId="6" borderId="0" xfId="3" applyFont="1" applyFill="1" applyAlignment="1">
      <alignment vertical="center" wrapText="1"/>
    </xf>
    <xf numFmtId="0" fontId="70" fillId="0" borderId="77" xfId="3" applyFont="1" applyBorder="1" applyAlignment="1">
      <alignment horizontal="left" vertical="center"/>
    </xf>
    <xf numFmtId="0" fontId="94" fillId="0" borderId="78" xfId="3" applyFont="1" applyBorder="1" applyAlignment="1">
      <alignment horizontal="center" vertical="center" wrapText="1"/>
    </xf>
    <xf numFmtId="0" fontId="94" fillId="0" borderId="73" xfId="3" applyFont="1" applyBorder="1" applyAlignment="1">
      <alignment horizontal="center" vertical="center" wrapText="1"/>
    </xf>
    <xf numFmtId="0" fontId="70" fillId="0" borderId="80" xfId="3" applyFont="1" applyBorder="1" applyAlignment="1">
      <alignment horizontal="left" vertical="center"/>
    </xf>
    <xf numFmtId="0" fontId="70" fillId="0" borderId="75" xfId="3" applyFont="1" applyBorder="1"/>
    <xf numFmtId="0" fontId="70" fillId="0" borderId="75" xfId="3" applyFont="1" applyBorder="1" applyAlignment="1">
      <alignment vertical="center"/>
    </xf>
    <xf numFmtId="0" fontId="70" fillId="0" borderId="83" xfId="3" applyFont="1" applyBorder="1" applyAlignment="1">
      <alignment horizontal="center" vertical="center"/>
    </xf>
    <xf numFmtId="0" fontId="70" fillId="6" borderId="28" xfId="3" applyFont="1" applyFill="1" applyBorder="1" applyAlignment="1">
      <alignment horizontal="right" vertical="center" wrapText="1"/>
    </xf>
    <xf numFmtId="0" fontId="81" fillId="6" borderId="0" xfId="3" applyFont="1" applyFill="1" applyAlignment="1">
      <alignment horizontal="left" vertical="center" wrapText="1"/>
    </xf>
    <xf numFmtId="0" fontId="70" fillId="6" borderId="13" xfId="3" applyFont="1" applyFill="1" applyBorder="1" applyAlignment="1">
      <alignment horizontal="left" vertical="center" wrapText="1"/>
    </xf>
    <xf numFmtId="0" fontId="70" fillId="0" borderId="84" xfId="3" applyFont="1" applyBorder="1" applyAlignment="1">
      <alignment horizontal="center" vertical="center"/>
    </xf>
    <xf numFmtId="0" fontId="81" fillId="6" borderId="28" xfId="3" applyFont="1" applyFill="1" applyBorder="1" applyAlignment="1">
      <alignment vertical="center"/>
    </xf>
    <xf numFmtId="0" fontId="70" fillId="0" borderId="0" xfId="3" applyFont="1" applyAlignment="1">
      <alignment horizontal="left" vertical="center"/>
    </xf>
    <xf numFmtId="0" fontId="70" fillId="0" borderId="77" xfId="3" applyFont="1" applyBorder="1"/>
    <xf numFmtId="0" fontId="70" fillId="0" borderId="4" xfId="3" applyFont="1" applyBorder="1"/>
    <xf numFmtId="0" fontId="81" fillId="6" borderId="28" xfId="3" applyFont="1" applyFill="1" applyBorder="1" applyAlignment="1">
      <alignment horizontal="right" vertical="center" wrapText="1"/>
    </xf>
    <xf numFmtId="0" fontId="70" fillId="6" borderId="15" xfId="3" applyFont="1" applyFill="1" applyBorder="1" applyAlignment="1">
      <alignment vertical="center" wrapText="1"/>
    </xf>
    <xf numFmtId="0" fontId="70" fillId="6" borderId="15" xfId="3" applyFont="1" applyFill="1" applyBorder="1" applyAlignment="1">
      <alignment horizontal="left" vertical="center" wrapText="1"/>
    </xf>
    <xf numFmtId="0" fontId="70" fillId="6" borderId="0" xfId="3" applyFont="1" applyFill="1" applyAlignment="1">
      <alignment horizontal="left" vertical="center"/>
    </xf>
    <xf numFmtId="0" fontId="70" fillId="0" borderId="0" xfId="3" applyFont="1" applyAlignment="1">
      <alignment horizontal="center"/>
    </xf>
    <xf numFmtId="0" fontId="70" fillId="0" borderId="0" xfId="3" applyFont="1" applyAlignment="1" applyProtection="1">
      <alignment vertical="center"/>
      <protection locked="0"/>
    </xf>
    <xf numFmtId="0" fontId="70" fillId="0" borderId="0" xfId="3" applyFont="1" applyAlignment="1">
      <alignment horizontal="right" vertical="center"/>
    </xf>
    <xf numFmtId="0" fontId="97" fillId="0" borderId="0" xfId="3" applyFont="1"/>
    <xf numFmtId="0" fontId="97" fillId="0" borderId="0" xfId="3" applyFont="1" applyAlignment="1">
      <alignment horizontal="right"/>
    </xf>
    <xf numFmtId="0" fontId="97" fillId="0" borderId="15" xfId="3" applyFont="1" applyBorder="1"/>
    <xf numFmtId="0" fontId="81" fillId="0" borderId="14" xfId="3" applyFont="1" applyBorder="1" applyAlignment="1">
      <alignment horizontal="left" vertical="center" wrapText="1" shrinkToFit="1"/>
    </xf>
    <xf numFmtId="0" fontId="86" fillId="6" borderId="25" xfId="3" applyFont="1" applyFill="1" applyBorder="1" applyAlignment="1">
      <alignment vertical="center"/>
    </xf>
    <xf numFmtId="0" fontId="86" fillId="6" borderId="26" xfId="3" applyFont="1" applyFill="1" applyBorder="1" applyAlignment="1">
      <alignment vertical="center"/>
    </xf>
    <xf numFmtId="0" fontId="98" fillId="0" borderId="29" xfId="3" applyFont="1" applyBorder="1" applyAlignment="1">
      <alignment horizontal="left" vertical="top" wrapText="1"/>
    </xf>
    <xf numFmtId="0" fontId="81" fillId="0" borderId="6" xfId="3" applyFont="1" applyBorder="1" applyAlignment="1">
      <alignment horizontal="left" vertical="center"/>
    </xf>
    <xf numFmtId="0" fontId="70" fillId="0" borderId="0" xfId="3" applyFont="1" applyAlignment="1">
      <alignment horizontal="left"/>
    </xf>
    <xf numFmtId="0" fontId="70" fillId="0" borderId="28" xfId="3" applyFont="1" applyBorder="1" applyAlignment="1">
      <alignment horizontal="left"/>
    </xf>
    <xf numFmtId="0" fontId="70" fillId="0" borderId="82" xfId="3" applyFont="1" applyBorder="1" applyAlignment="1">
      <alignment horizontal="left" vertical="center"/>
    </xf>
    <xf numFmtId="0" fontId="96" fillId="6" borderId="28" xfId="3" applyFont="1" applyFill="1" applyBorder="1" applyAlignment="1">
      <alignment horizontal="left"/>
    </xf>
    <xf numFmtId="0" fontId="83" fillId="6" borderId="28" xfId="3" applyFont="1" applyFill="1" applyBorder="1" applyAlignment="1">
      <alignment horizontal="center" wrapText="1"/>
    </xf>
    <xf numFmtId="184" fontId="83" fillId="5" borderId="28" xfId="3" applyNumberFormat="1" applyFont="1" applyFill="1" applyBorder="1" applyAlignment="1" applyProtection="1">
      <alignment horizontal="right" vertical="center" wrapText="1"/>
      <protection locked="0"/>
    </xf>
    <xf numFmtId="0" fontId="70" fillId="0" borderId="29" xfId="3" applyFont="1" applyBorder="1" applyAlignment="1">
      <alignment horizontal="left" vertical="center" wrapText="1"/>
    </xf>
    <xf numFmtId="0" fontId="66" fillId="0" borderId="0" xfId="0" applyFont="1" applyAlignment="1">
      <alignment horizontal="left" vertical="center" wrapText="1"/>
    </xf>
    <xf numFmtId="0" fontId="70" fillId="0" borderId="0" xfId="0" applyFont="1" applyAlignment="1">
      <alignment horizontal="left" vertical="center" wrapText="1"/>
    </xf>
    <xf numFmtId="0" fontId="70" fillId="0" borderId="21" xfId="0" applyFont="1" applyBorder="1">
      <alignment vertical="center"/>
    </xf>
    <xf numFmtId="0" fontId="66" fillId="3" borderId="35" xfId="0" applyFont="1" applyFill="1" applyBorder="1">
      <alignment vertical="center"/>
    </xf>
    <xf numFmtId="0" fontId="70" fillId="0" borderId="35" xfId="0" applyFont="1" applyBorder="1">
      <alignment vertical="center"/>
    </xf>
    <xf numFmtId="0" fontId="66" fillId="3" borderId="36" xfId="0" applyFont="1" applyFill="1" applyBorder="1">
      <alignment vertical="center"/>
    </xf>
    <xf numFmtId="0" fontId="70" fillId="0" borderId="0" xfId="0" applyFont="1" applyAlignment="1">
      <alignment vertical="center" shrinkToFit="1"/>
    </xf>
    <xf numFmtId="0" fontId="70" fillId="3" borderId="0" xfId="0" applyFont="1" applyFill="1">
      <alignment vertical="center"/>
    </xf>
    <xf numFmtId="0" fontId="78" fillId="3" borderId="0" xfId="0" applyFont="1" applyFill="1" applyAlignment="1">
      <alignment vertical="center" wrapText="1"/>
    </xf>
    <xf numFmtId="176" fontId="70" fillId="0" borderId="0" xfId="0" applyNumberFormat="1" applyFont="1" applyAlignment="1">
      <alignment horizontal="center" vertical="center" shrinkToFit="1"/>
    </xf>
    <xf numFmtId="0" fontId="78" fillId="0" borderId="0" xfId="0" applyFont="1" applyAlignment="1">
      <alignment horizontal="left" vertical="top" wrapText="1"/>
    </xf>
    <xf numFmtId="0" fontId="70" fillId="3" borderId="0" xfId="0" applyFont="1" applyFill="1" applyAlignment="1">
      <alignment vertical="center" wrapText="1"/>
    </xf>
    <xf numFmtId="0" fontId="73" fillId="0" borderId="21" xfId="0" applyFont="1" applyBorder="1">
      <alignment vertical="center"/>
    </xf>
    <xf numFmtId="0" fontId="70" fillId="0" borderId="35" xfId="0" applyFont="1" applyBorder="1" applyAlignment="1">
      <alignment horizontal="right" vertical="center"/>
    </xf>
    <xf numFmtId="0" fontId="70" fillId="0" borderId="35" xfId="0" applyFont="1" applyBorder="1" applyAlignment="1">
      <alignment horizontal="center" vertical="center"/>
    </xf>
    <xf numFmtId="0" fontId="73" fillId="0" borderId="36" xfId="0" applyFont="1" applyBorder="1" applyAlignment="1">
      <alignment horizontal="right" vertical="top"/>
    </xf>
    <xf numFmtId="0" fontId="70" fillId="3" borderId="0" xfId="0" applyFont="1" applyFill="1" applyAlignment="1">
      <alignment horizontal="right" vertical="center"/>
    </xf>
    <xf numFmtId="0" fontId="77" fillId="3" borderId="0" xfId="0" applyFont="1" applyFill="1" applyAlignment="1"/>
    <xf numFmtId="0" fontId="70" fillId="4" borderId="0" xfId="0" applyFont="1" applyFill="1">
      <alignment vertical="center"/>
    </xf>
    <xf numFmtId="0" fontId="70" fillId="3" borderId="35" xfId="0" applyFont="1" applyFill="1" applyBorder="1" applyAlignment="1">
      <alignment vertical="center" wrapText="1"/>
    </xf>
    <xf numFmtId="179" fontId="66" fillId="4" borderId="43" xfId="0" applyNumberFormat="1" applyFont="1" applyFill="1" applyBorder="1" applyAlignment="1">
      <alignment horizontal="center" vertical="center" wrapText="1"/>
    </xf>
    <xf numFmtId="0" fontId="70" fillId="0" borderId="0" xfId="0" applyFont="1" applyAlignment="1">
      <alignment horizontal="left" vertical="top"/>
    </xf>
    <xf numFmtId="0" fontId="76" fillId="0" borderId="0" xfId="0" applyFont="1">
      <alignment vertical="center"/>
    </xf>
    <xf numFmtId="176" fontId="66" fillId="0" borderId="0" xfId="0" applyNumberFormat="1" applyFont="1" applyAlignment="1">
      <alignment horizontal="center" vertical="center" shrinkToFit="1"/>
    </xf>
    <xf numFmtId="0" fontId="66" fillId="0" borderId="0" xfId="0" applyFont="1" applyAlignment="1">
      <alignment vertical="top"/>
    </xf>
    <xf numFmtId="0" fontId="66" fillId="3" borderId="0" xfId="0" applyFont="1" applyFill="1" applyAlignment="1">
      <alignment horizontal="right" vertical="top"/>
    </xf>
    <xf numFmtId="0" fontId="66" fillId="0" borderId="35" xfId="0" quotePrefix="1" applyFont="1" applyBorder="1" applyAlignment="1">
      <alignment horizontal="left" vertical="center"/>
    </xf>
    <xf numFmtId="0" fontId="66" fillId="3" borderId="35" xfId="0" applyFont="1" applyFill="1" applyBorder="1" applyAlignment="1">
      <alignment horizontal="right" vertical="top"/>
    </xf>
    <xf numFmtId="0" fontId="66" fillId="3" borderId="33" xfId="0" applyFont="1" applyFill="1" applyBorder="1" applyAlignment="1">
      <alignment horizontal="right" vertical="top"/>
    </xf>
    <xf numFmtId="176" fontId="72" fillId="0" borderId="33" xfId="0" applyNumberFormat="1" applyFont="1" applyBorder="1" applyAlignment="1">
      <alignment horizontal="left" vertical="center"/>
    </xf>
    <xf numFmtId="176" fontId="66" fillId="0" borderId="33" xfId="0" applyNumberFormat="1" applyFont="1" applyBorder="1" applyAlignment="1">
      <alignment horizontal="center" vertical="center" shrinkToFit="1"/>
    </xf>
    <xf numFmtId="0" fontId="66" fillId="0" borderId="33" xfId="0" applyFont="1" applyBorder="1" applyAlignment="1">
      <alignment vertical="top"/>
    </xf>
    <xf numFmtId="177" fontId="66" fillId="0" borderId="34" xfId="0" applyNumberFormat="1" applyFont="1" applyBorder="1" applyAlignment="1">
      <alignment horizontal="center" vertical="top" wrapText="1"/>
    </xf>
    <xf numFmtId="0" fontId="70" fillId="4" borderId="2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0" fillId="10" borderId="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0" fillId="10" borderId="0" xfId="0" applyFont="1" applyFill="1" applyAlignment="1">
      <alignment horizontal="center" vertical="center" wrapText="1"/>
      <extLst>
        <ext xmlns:xfpb="http://schemas.microsoft.com/office/spreadsheetml/2022/featurepropertybag" uri="{C7286773-470A-42A8-94C5-96B5CB345126}">
          <xfpb:xfComplement i="0"/>
        </ext>
      </extLst>
    </xf>
    <xf numFmtId="0" fontId="70" fillId="10" borderId="3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0" fillId="10" borderId="0" xfId="0" applyFont="1" applyFill="1">
      <alignment vertical="center"/>
    </xf>
    <xf numFmtId="0" fontId="70" fillId="10" borderId="3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83" fillId="10" borderId="3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7" fillId="4" borderId="0" xfId="0" applyFont="1" applyFill="1" applyAlignment="1">
      <alignment horizontal="center" vertical="center"/>
    </xf>
    <xf numFmtId="0" fontId="47" fillId="4" borderId="0" xfId="0" applyFont="1" applyFill="1">
      <alignment vertical="center"/>
    </xf>
    <xf numFmtId="0" fontId="47" fillId="10" borderId="0" xfId="0" applyFont="1" applyFill="1" applyProtection="1">
      <alignment vertical="center"/>
      <protection locked="0"/>
      <extLst>
        <ext xmlns:xfpb="http://schemas.microsoft.com/office/spreadsheetml/2022/featurepropertybag" uri="{C7286773-470A-42A8-94C5-96B5CB345126}">
          <xfpb:xfComplement i="0"/>
        </ext>
      </extLst>
    </xf>
    <xf numFmtId="0" fontId="51" fillId="0" borderId="0" xfId="0" applyFont="1" applyAlignment="1">
      <alignment horizontal="left" vertical="center"/>
    </xf>
    <xf numFmtId="0" fontId="70" fillId="10" borderId="0" xfId="0" applyFont="1" applyFill="1" applyAlignment="1">
      <alignment horizontal="right" vertical="center"/>
      <extLst>
        <ext xmlns:xfpb="http://schemas.microsoft.com/office/spreadsheetml/2022/featurepropertybag" uri="{C7286773-470A-42A8-94C5-96B5CB345126}">
          <xfpb:xfComplement i="0"/>
        </ext>
      </extLst>
    </xf>
    <xf numFmtId="0" fontId="13" fillId="10" borderId="0" xfId="7" applyFont="1" applyFill="1">
      <alignment vertical="center"/>
      <extLst>
        <ext xmlns:xfpb="http://schemas.microsoft.com/office/spreadsheetml/2022/featurepropertybag" uri="{C7286773-470A-42A8-94C5-96B5CB345126}">
          <xfpb:xfComplement i="0"/>
        </ext>
      </extLst>
    </xf>
    <xf numFmtId="0" fontId="13" fillId="10" borderId="99" xfId="7" applyFont="1" applyFill="1" applyBorder="1">
      <alignment vertical="center"/>
      <extLst>
        <ext xmlns:xfpb="http://schemas.microsoft.com/office/spreadsheetml/2022/featurepropertybag" uri="{C7286773-470A-42A8-94C5-96B5CB345126}">
          <xfpb:xfComplement i="0"/>
        </ext>
      </extLst>
    </xf>
    <xf numFmtId="0" fontId="13" fillId="4" borderId="0" xfId="7" applyFont="1" applyFill="1" applyAlignment="1">
      <alignment horizontal="right" vertical="center"/>
    </xf>
    <xf numFmtId="0" fontId="10" fillId="10" borderId="0" xfId="7" applyFont="1" applyFill="1">
      <alignment vertical="center"/>
      <extLst>
        <ext xmlns:xfpb="http://schemas.microsoft.com/office/spreadsheetml/2022/featurepropertybag" uri="{C7286773-470A-42A8-94C5-96B5CB345126}">
          <xfpb:xfComplement i="0"/>
        </ext>
      </extLst>
    </xf>
    <xf numFmtId="0" fontId="70" fillId="0" borderId="27" xfId="0" quotePrefix="1" applyFont="1" applyBorder="1" applyAlignment="1">
      <alignment horizontal="right" vertical="top"/>
    </xf>
    <xf numFmtId="0" fontId="70" fillId="0" borderId="13" xfId="0" applyFont="1" applyBorder="1" applyAlignment="1">
      <alignment horizontal="left" vertical="center"/>
    </xf>
    <xf numFmtId="49" fontId="70" fillId="4" borderId="4" xfId="0" applyNumberFormat="1" applyFont="1" applyFill="1" applyBorder="1" applyAlignment="1">
      <alignment horizontal="right" vertical="center" shrinkToFit="1"/>
    </xf>
    <xf numFmtId="0" fontId="70" fillId="4" borderId="0" xfId="0" applyFont="1" applyFill="1" applyAlignment="1">
      <alignment horizontal="center" vertical="center"/>
    </xf>
    <xf numFmtId="0" fontId="70" fillId="0" borderId="29" xfId="0" applyFont="1" applyBorder="1" applyAlignment="1">
      <alignment horizontal="right" vertical="center"/>
    </xf>
    <xf numFmtId="0" fontId="70" fillId="0" borderId="29" xfId="0" quotePrefix="1" applyFont="1" applyBorder="1" applyAlignment="1">
      <alignment horizontal="right" vertical="center"/>
    </xf>
    <xf numFmtId="0" fontId="70" fillId="4" borderId="0" xfId="0" applyFont="1" applyFill="1" applyAlignment="1">
      <alignment horizontal="center" vertical="center" wrapText="1"/>
    </xf>
    <xf numFmtId="0" fontId="70" fillId="4" borderId="13" xfId="0" applyFont="1" applyFill="1" applyBorder="1" applyAlignment="1">
      <alignment horizontal="center" vertical="center" wrapText="1"/>
    </xf>
    <xf numFmtId="0" fontId="66" fillId="0" borderId="13" xfId="0" applyFont="1" applyBorder="1" applyAlignment="1">
      <alignment horizontal="right" vertical="center" wrapText="1"/>
    </xf>
    <xf numFmtId="0" fontId="66" fillId="0" borderId="28" xfId="0" applyFont="1" applyBorder="1" applyAlignment="1">
      <alignment horizontal="left" vertical="center"/>
    </xf>
    <xf numFmtId="0" fontId="70" fillId="4" borderId="28" xfId="0" applyFont="1" applyFill="1" applyBorder="1" applyAlignment="1">
      <alignment horizontal="center" vertical="center" wrapText="1"/>
    </xf>
    <xf numFmtId="0" fontId="66" fillId="0" borderId="13" xfId="0" applyFont="1" applyBorder="1" applyAlignment="1">
      <alignment horizontal="right" vertical="center"/>
    </xf>
    <xf numFmtId="197" fontId="70" fillId="4" borderId="61" xfId="0" applyNumberFormat="1" applyFont="1" applyFill="1" applyBorder="1" applyAlignment="1">
      <alignment vertical="center" shrinkToFit="1"/>
    </xf>
    <xf numFmtId="190" fontId="66" fillId="4" borderId="61" xfId="0" applyNumberFormat="1" applyFont="1" applyFill="1" applyBorder="1" applyAlignment="1">
      <alignment vertical="center" wrapText="1"/>
    </xf>
    <xf numFmtId="9" fontId="70" fillId="4" borderId="63" xfId="11" applyFont="1" applyFill="1" applyBorder="1" applyAlignment="1">
      <alignment horizontal="left" vertical="center"/>
    </xf>
    <xf numFmtId="0" fontId="70" fillId="0" borderId="140" xfId="0" applyFont="1" applyBorder="1" applyAlignment="1">
      <alignment vertical="center" wrapText="1"/>
    </xf>
    <xf numFmtId="0" fontId="70" fillId="0" borderId="141" xfId="0" applyFont="1" applyBorder="1" applyAlignment="1">
      <alignment vertical="center" wrapText="1"/>
    </xf>
    <xf numFmtId="0" fontId="70" fillId="0" borderId="148" xfId="0" applyFont="1" applyBorder="1">
      <alignment vertical="center"/>
    </xf>
    <xf numFmtId="0" fontId="70" fillId="0" borderId="142" xfId="0" applyFont="1" applyBorder="1">
      <alignment vertical="center"/>
    </xf>
    <xf numFmtId="0" fontId="70" fillId="4" borderId="61" xfId="0" applyFont="1" applyFill="1" applyBorder="1" applyAlignment="1">
      <alignment horizontal="center" vertical="center"/>
    </xf>
    <xf numFmtId="0" fontId="82" fillId="0" borderId="0" xfId="0" applyFont="1">
      <alignment vertical="center"/>
    </xf>
    <xf numFmtId="0" fontId="66" fillId="4" borderId="62" xfId="0" applyFont="1" applyFill="1" applyBorder="1">
      <alignment vertical="center"/>
    </xf>
    <xf numFmtId="0" fontId="66" fillId="4" borderId="177" xfId="0" applyFont="1" applyFill="1" applyBorder="1">
      <alignment vertical="center"/>
    </xf>
    <xf numFmtId="0" fontId="66" fillId="4" borderId="60" xfId="0" applyFont="1" applyFill="1" applyBorder="1">
      <alignment vertical="center"/>
    </xf>
    <xf numFmtId="0" fontId="66" fillId="4" borderId="65" xfId="0" applyFont="1" applyFill="1" applyBorder="1">
      <alignment vertical="center"/>
    </xf>
    <xf numFmtId="0" fontId="66" fillId="4" borderId="61" xfId="0" applyFont="1" applyFill="1" applyBorder="1">
      <alignment vertical="center"/>
    </xf>
    <xf numFmtId="0" fontId="66" fillId="4" borderId="66" xfId="0" applyFont="1" applyFill="1" applyBorder="1">
      <alignment vertical="center"/>
    </xf>
    <xf numFmtId="0" fontId="53" fillId="0" borderId="8" xfId="4" applyFont="1" applyBorder="1" applyAlignment="1">
      <alignment horizontal="left" vertical="top"/>
    </xf>
    <xf numFmtId="0" fontId="53" fillId="0" borderId="8" xfId="4" applyFont="1" applyBorder="1" applyAlignment="1">
      <alignment vertical="top"/>
    </xf>
    <xf numFmtId="49" fontId="10" fillId="4" borderId="5" xfId="6" applyNumberFormat="1" applyFont="1" applyFill="1" applyBorder="1" applyAlignment="1">
      <alignment horizontal="left" vertical="center" wrapText="1"/>
    </xf>
    <xf numFmtId="49" fontId="10" fillId="4" borderId="133" xfId="6" applyNumberFormat="1" applyFont="1" applyFill="1" applyBorder="1" applyAlignment="1">
      <alignment horizontal="left" vertical="center" wrapText="1"/>
    </xf>
    <xf numFmtId="183" fontId="10" fillId="4" borderId="96" xfId="6" applyNumberFormat="1" applyFont="1" applyFill="1" applyBorder="1" applyAlignment="1">
      <alignment horizontal="center" vertical="center"/>
    </xf>
    <xf numFmtId="183" fontId="10" fillId="4" borderId="100" xfId="6" applyNumberFormat="1" applyFont="1" applyFill="1" applyBorder="1" applyAlignment="1">
      <alignment horizontal="center" vertical="center"/>
    </xf>
    <xf numFmtId="183" fontId="10" fillId="4" borderId="132" xfId="6" applyNumberFormat="1" applyFont="1" applyFill="1" applyBorder="1" applyAlignment="1">
      <alignment horizontal="center" vertical="center"/>
    </xf>
    <xf numFmtId="182" fontId="10" fillId="4" borderId="4" xfId="6" applyNumberFormat="1" applyFont="1" applyFill="1" applyBorder="1" applyAlignment="1">
      <alignment horizontal="center" vertical="center" wrapText="1"/>
    </xf>
    <xf numFmtId="181" fontId="53" fillId="0" borderId="28" xfId="5" applyNumberFormat="1" applyFont="1" applyFill="1" applyBorder="1" applyAlignment="1" applyProtection="1">
      <alignment horizontal="center" vertical="center"/>
      <protection locked="0"/>
    </xf>
    <xf numFmtId="49" fontId="53" fillId="0" borderId="160" xfId="4" applyNumberFormat="1" applyFont="1" applyBorder="1" applyAlignment="1" applyProtection="1">
      <alignment horizontal="left" vertical="center" wrapText="1" shrinkToFit="1"/>
      <protection locked="0"/>
    </xf>
    <xf numFmtId="0" fontId="66" fillId="0" borderId="39" xfId="0" applyFont="1" applyBorder="1" applyAlignment="1">
      <alignment horizontal="center" wrapText="1"/>
    </xf>
    <xf numFmtId="0" fontId="57" fillId="0" borderId="8" xfId="4" applyFont="1" applyBorder="1" applyAlignment="1" applyProtection="1">
      <alignment horizontal="center"/>
      <protection locked="0"/>
    </xf>
    <xf numFmtId="179" fontId="70" fillId="4" borderId="4" xfId="0" applyNumberFormat="1" applyFont="1" applyFill="1" applyBorder="1" applyAlignment="1">
      <alignment horizontal="left" vertical="center"/>
    </xf>
    <xf numFmtId="198" fontId="70" fillId="4" borderId="4" xfId="0" applyNumberFormat="1" applyFont="1" applyFill="1" applyBorder="1" applyAlignment="1">
      <alignment horizontal="left" vertical="center"/>
    </xf>
    <xf numFmtId="0" fontId="76" fillId="0" borderId="138" xfId="0" applyFont="1" applyBorder="1" applyAlignment="1">
      <alignment vertical="top"/>
    </xf>
    <xf numFmtId="0" fontId="70" fillId="0" borderId="170" xfId="0" applyFont="1" applyBorder="1" applyAlignment="1">
      <alignment horizontal="left" vertical="center" shrinkToFit="1"/>
    </xf>
    <xf numFmtId="0" fontId="70" fillId="0" borderId="61" xfId="0" applyFont="1" applyBorder="1">
      <alignment vertical="center"/>
    </xf>
    <xf numFmtId="0" fontId="66" fillId="0" borderId="0" xfId="0" applyFont="1" applyAlignment="1">
      <alignment horizontal="left" vertical="center"/>
    </xf>
    <xf numFmtId="0" fontId="70" fillId="0" borderId="68" xfId="0" applyFont="1" applyBorder="1">
      <alignment vertical="center"/>
    </xf>
    <xf numFmtId="0" fontId="72" fillId="0" borderId="33" xfId="0" applyFont="1" applyBorder="1">
      <alignment vertical="center"/>
    </xf>
    <xf numFmtId="0" fontId="72" fillId="8" borderId="33" xfId="0" applyFont="1" applyFill="1" applyBorder="1">
      <alignment vertical="center"/>
    </xf>
    <xf numFmtId="0" fontId="72" fillId="8" borderId="34" xfId="0" applyFont="1" applyFill="1" applyBorder="1">
      <alignment vertical="center"/>
    </xf>
    <xf numFmtId="0" fontId="70" fillId="0" borderId="151" xfId="0" applyFont="1" applyBorder="1">
      <alignment vertical="center"/>
    </xf>
    <xf numFmtId="0" fontId="72" fillId="0" borderId="112" xfId="0" applyFont="1" applyBorder="1">
      <alignment vertical="center"/>
    </xf>
    <xf numFmtId="0" fontId="72" fillId="8" borderId="112" xfId="0" applyFont="1" applyFill="1" applyBorder="1">
      <alignment vertical="center"/>
    </xf>
    <xf numFmtId="0" fontId="70" fillId="4" borderId="113" xfId="0" applyFont="1" applyFill="1" applyBorder="1">
      <alignment vertical="center"/>
    </xf>
    <xf numFmtId="0" fontId="70" fillId="0" borderId="48" xfId="0" applyFont="1" applyBorder="1">
      <alignment vertical="center"/>
    </xf>
    <xf numFmtId="0" fontId="72" fillId="0" borderId="48" xfId="0" applyFont="1" applyBorder="1">
      <alignment vertical="center"/>
    </xf>
    <xf numFmtId="0" fontId="70" fillId="0" borderId="57" xfId="0" applyFont="1" applyBorder="1">
      <alignment vertical="center"/>
    </xf>
    <xf numFmtId="0" fontId="70" fillId="0" borderId="152" xfId="0" applyFont="1" applyBorder="1">
      <alignment vertical="center"/>
    </xf>
    <xf numFmtId="0" fontId="72" fillId="0" borderId="0" xfId="0" applyFont="1">
      <alignment vertical="center"/>
    </xf>
    <xf numFmtId="0" fontId="72" fillId="8" borderId="0" xfId="0" applyFont="1" applyFill="1">
      <alignment vertical="center"/>
    </xf>
    <xf numFmtId="0" fontId="72" fillId="8" borderId="13" xfId="0" applyFont="1" applyFill="1" applyBorder="1">
      <alignment vertical="center"/>
    </xf>
    <xf numFmtId="0" fontId="70" fillId="0" borderId="176" xfId="0" applyFont="1" applyBorder="1">
      <alignment vertical="center"/>
    </xf>
    <xf numFmtId="0" fontId="72" fillId="0" borderId="66" xfId="0" applyFont="1" applyBorder="1">
      <alignment vertical="center"/>
    </xf>
    <xf numFmtId="0" fontId="72" fillId="8" borderId="66" xfId="0" applyFont="1" applyFill="1" applyBorder="1">
      <alignment vertical="center"/>
    </xf>
    <xf numFmtId="0" fontId="70" fillId="4" borderId="67" xfId="0" applyFont="1" applyFill="1" applyBorder="1">
      <alignment vertical="center"/>
    </xf>
    <xf numFmtId="186" fontId="66" fillId="0" borderId="39" xfId="0" applyNumberFormat="1" applyFont="1" applyBorder="1" applyAlignment="1">
      <alignment horizontal="center" wrapText="1"/>
    </xf>
    <xf numFmtId="0" fontId="66" fillId="0" borderId="40" xfId="0" applyFont="1" applyBorder="1" applyAlignment="1">
      <alignment horizontal="center" wrapText="1"/>
    </xf>
    <xf numFmtId="0" fontId="66" fillId="0" borderId="28" xfId="0" applyFont="1" applyBorder="1" applyAlignment="1">
      <alignment horizontal="right" vertical="center" wrapText="1"/>
    </xf>
    <xf numFmtId="0" fontId="66" fillId="4" borderId="37" xfId="0" applyFont="1" applyFill="1" applyBorder="1" applyAlignment="1">
      <alignment horizontal="left" vertical="center" wrapText="1"/>
    </xf>
    <xf numFmtId="3" fontId="66" fillId="4" borderId="37" xfId="0" applyNumberFormat="1" applyFont="1" applyFill="1" applyBorder="1" applyAlignment="1">
      <alignment horizontal="left" vertical="center" wrapText="1"/>
    </xf>
    <xf numFmtId="0" fontId="66" fillId="4" borderId="37" xfId="0" applyFont="1" applyFill="1" applyBorder="1" applyAlignment="1">
      <alignment vertical="center" wrapText="1"/>
    </xf>
    <xf numFmtId="186" fontId="66" fillId="4" borderId="37" xfId="0" applyNumberFormat="1" applyFont="1" applyFill="1" applyBorder="1" applyAlignment="1">
      <alignment horizontal="left" vertical="center" wrapText="1"/>
    </xf>
    <xf numFmtId="0" fontId="66" fillId="10" borderId="41" xfId="0" applyFont="1" applyFill="1" applyBorder="1" applyAlignment="1">
      <alignment horizontal="center" vertical="center" wrapText="1"/>
    </xf>
    <xf numFmtId="0" fontId="72" fillId="4" borderId="37" xfId="0" applyFont="1" applyFill="1" applyBorder="1">
      <alignment vertical="center"/>
    </xf>
    <xf numFmtId="0" fontId="72" fillId="4" borderId="38" xfId="0" applyFont="1" applyFill="1" applyBorder="1">
      <alignment vertical="center"/>
    </xf>
    <xf numFmtId="0" fontId="66" fillId="10" borderId="51" xfId="0" applyFont="1" applyFill="1" applyBorder="1" applyAlignment="1">
      <alignment horizontal="center" vertical="center" wrapText="1"/>
    </xf>
    <xf numFmtId="0" fontId="72" fillId="0" borderId="13" xfId="0" applyFont="1" applyBorder="1" applyAlignment="1">
      <alignment horizontal="left" vertical="center"/>
    </xf>
    <xf numFmtId="0" fontId="70" fillId="0" borderId="28" xfId="0" applyFont="1" applyBorder="1" applyAlignment="1">
      <alignment horizontal="left" vertical="center"/>
    </xf>
    <xf numFmtId="0" fontId="66" fillId="0" borderId="21" xfId="0" applyFont="1" applyBorder="1" applyAlignment="1">
      <alignment horizontal="right" vertical="center" wrapText="1"/>
    </xf>
    <xf numFmtId="0" fontId="70" fillId="0" borderId="13" xfId="0" applyFont="1" applyBorder="1" applyAlignment="1"/>
    <xf numFmtId="0" fontId="70" fillId="0" borderId="0" xfId="0" applyFont="1" applyAlignment="1">
      <alignment horizontal="right" vertical="center" shrinkToFit="1"/>
    </xf>
    <xf numFmtId="0" fontId="70" fillId="0" borderId="34" xfId="0" applyFont="1" applyBorder="1" applyAlignment="1">
      <alignment horizontal="left" vertical="center"/>
    </xf>
    <xf numFmtId="0" fontId="70" fillId="0" borderId="32" xfId="0" applyFont="1" applyBorder="1" applyAlignment="1">
      <alignment horizontal="left" vertical="center"/>
    </xf>
    <xf numFmtId="176" fontId="100" fillId="0" borderId="15" xfId="0" applyNumberFormat="1" applyFont="1" applyBorder="1" applyAlignment="1">
      <alignment horizontal="left" vertical="center"/>
    </xf>
    <xf numFmtId="176" fontId="100" fillId="0" borderId="45" xfId="0" applyNumberFormat="1" applyFont="1" applyBorder="1" applyAlignment="1">
      <alignment horizontal="left" vertical="top"/>
    </xf>
    <xf numFmtId="0" fontId="100" fillId="0" borderId="33" xfId="0" quotePrefix="1" applyFont="1" applyBorder="1" applyAlignment="1">
      <alignment horizontal="left" vertical="center"/>
    </xf>
    <xf numFmtId="176" fontId="99" fillId="0" borderId="33" xfId="0" applyNumberFormat="1" applyFont="1" applyBorder="1" applyAlignment="1">
      <alignment horizontal="right" vertical="center" shrinkToFit="1"/>
    </xf>
    <xf numFmtId="176" fontId="99" fillId="0" borderId="33" xfId="0" applyNumberFormat="1" applyFont="1" applyBorder="1" applyAlignment="1">
      <alignment horizontal="center" vertical="center" shrinkToFit="1"/>
    </xf>
    <xf numFmtId="176" fontId="99" fillId="0" borderId="33" xfId="0" applyNumberFormat="1" applyFont="1" applyBorder="1" applyAlignment="1">
      <alignment horizontal="left" vertical="center" shrinkToFit="1"/>
    </xf>
    <xf numFmtId="0" fontId="99" fillId="0" borderId="33" xfId="0" applyFont="1" applyBorder="1" applyAlignment="1">
      <alignment vertical="top"/>
    </xf>
    <xf numFmtId="177" fontId="99" fillId="0" borderId="34" xfId="0" applyNumberFormat="1" applyFont="1" applyBorder="1" applyAlignment="1">
      <alignment horizontal="center" vertical="top" wrapText="1"/>
    </xf>
    <xf numFmtId="0" fontId="53" fillId="0" borderId="14" xfId="4" applyFont="1" applyBorder="1" applyAlignment="1">
      <alignment horizontal="left" vertical="top" wrapText="1"/>
    </xf>
    <xf numFmtId="0" fontId="53" fillId="0" borderId="14" xfId="4" applyFont="1" applyBorder="1" applyAlignment="1">
      <alignment vertical="center"/>
    </xf>
    <xf numFmtId="0" fontId="53" fillId="0" borderId="14" xfId="4" applyFont="1" applyBorder="1" applyAlignment="1">
      <alignment vertical="center" wrapText="1"/>
    </xf>
    <xf numFmtId="0" fontId="53" fillId="0" borderId="29" xfId="4" applyFont="1" applyBorder="1" applyAlignment="1">
      <alignment horizontal="left" vertical="top"/>
    </xf>
    <xf numFmtId="0" fontId="53" fillId="0" borderId="29" xfId="4" applyFont="1" applyBorder="1" applyAlignment="1">
      <alignment vertical="center"/>
    </xf>
    <xf numFmtId="0" fontId="53" fillId="0" borderId="29" xfId="4" applyFont="1" applyBorder="1" applyAlignment="1">
      <alignment horizontal="left" vertical="center"/>
    </xf>
    <xf numFmtId="0" fontId="53" fillId="0" borderId="29" xfId="4" applyFont="1" applyBorder="1" applyAlignment="1">
      <alignment vertical="center" wrapText="1"/>
    </xf>
    <xf numFmtId="0" fontId="53" fillId="0" borderId="9" xfId="4" applyFont="1" applyBorder="1" applyAlignment="1">
      <alignment vertical="center"/>
    </xf>
    <xf numFmtId="0" fontId="53" fillId="0" borderId="14" xfId="4" applyFont="1" applyBorder="1" applyAlignment="1">
      <alignment horizontal="left" vertical="center"/>
    </xf>
    <xf numFmtId="0" fontId="53" fillId="0" borderId="14" xfId="4" applyFont="1" applyBorder="1" applyAlignment="1">
      <alignment vertical="top"/>
    </xf>
    <xf numFmtId="0" fontId="53" fillId="0" borderId="29" xfId="4" applyFont="1" applyBorder="1" applyAlignment="1">
      <alignment vertical="top"/>
    </xf>
    <xf numFmtId="192" fontId="53" fillId="4" borderId="143" xfId="4" applyNumberFormat="1" applyFont="1" applyFill="1" applyBorder="1" applyAlignment="1" applyProtection="1">
      <alignment horizontal="right" vertical="center" shrinkToFit="1"/>
      <protection locked="0"/>
    </xf>
    <xf numFmtId="190" fontId="53" fillId="0" borderId="42" xfId="4" applyNumberFormat="1" applyFont="1" applyBorder="1" applyAlignment="1" applyProtection="1">
      <alignment horizontal="left" vertical="center" shrinkToFit="1"/>
      <protection locked="0"/>
    </xf>
    <xf numFmtId="192" fontId="53" fillId="4" borderId="42" xfId="4" applyNumberFormat="1" applyFont="1" applyFill="1" applyBorder="1" applyAlignment="1" applyProtection="1">
      <alignment horizontal="right" vertical="center" shrinkToFit="1"/>
      <protection locked="0"/>
    </xf>
    <xf numFmtId="189" fontId="53" fillId="0" borderId="42" xfId="4" applyNumberFormat="1" applyFont="1" applyBorder="1" applyAlignment="1" applyProtection="1">
      <alignment horizontal="left" vertical="center" shrinkToFit="1"/>
      <protection locked="0"/>
    </xf>
    <xf numFmtId="13" fontId="53" fillId="4" borderId="143" xfId="4" applyNumberFormat="1" applyFont="1" applyFill="1" applyBorder="1" applyAlignment="1" applyProtection="1">
      <alignment horizontal="right" vertical="center" shrinkToFit="1"/>
      <protection locked="0"/>
    </xf>
    <xf numFmtId="193" fontId="53" fillId="0" borderId="37" xfId="4" applyNumberFormat="1" applyFont="1" applyBorder="1" applyAlignment="1" applyProtection="1">
      <alignment horizontal="left" vertical="center" shrinkToFit="1"/>
      <protection locked="0"/>
    </xf>
    <xf numFmtId="13" fontId="53" fillId="4" borderId="37" xfId="4" applyNumberFormat="1" applyFont="1" applyFill="1" applyBorder="1" applyAlignment="1" applyProtection="1">
      <alignment horizontal="right" vertical="center" shrinkToFit="1"/>
      <protection locked="0"/>
    </xf>
    <xf numFmtId="189" fontId="53" fillId="0" borderId="143" xfId="4" applyNumberFormat="1" applyFont="1" applyBorder="1" applyAlignment="1" applyProtection="1">
      <alignment horizontal="right" vertical="center" shrinkToFit="1"/>
      <protection locked="0"/>
    </xf>
    <xf numFmtId="190" fontId="53" fillId="0" borderId="143" xfId="4" applyNumberFormat="1" applyFont="1" applyBorder="1" applyAlignment="1" applyProtection="1">
      <alignment horizontal="right" vertical="center" shrinkToFit="1"/>
      <protection locked="0"/>
    </xf>
    <xf numFmtId="49" fontId="63" fillId="0" borderId="42" xfId="4" applyNumberFormat="1" applyFont="1" applyBorder="1" applyAlignment="1" applyProtection="1">
      <alignment horizontal="left" vertical="top" shrinkToFit="1"/>
      <protection locked="0"/>
    </xf>
    <xf numFmtId="188" fontId="63" fillId="0" borderId="42" xfId="4" applyNumberFormat="1" applyFont="1" applyBorder="1" applyAlignment="1" applyProtection="1">
      <alignment horizontal="right" vertical="center" shrinkToFit="1"/>
      <protection locked="0"/>
    </xf>
    <xf numFmtId="188" fontId="63" fillId="4" borderId="42" xfId="4" applyNumberFormat="1" applyFont="1" applyFill="1" applyBorder="1" applyAlignment="1" applyProtection="1">
      <alignment horizontal="right" vertical="top" shrinkToFit="1"/>
      <protection locked="0"/>
    </xf>
    <xf numFmtId="49" fontId="63" fillId="0" borderId="42" xfId="4" applyNumberFormat="1" applyFont="1" applyBorder="1" applyAlignment="1" applyProtection="1">
      <alignment horizontal="right" vertical="top" shrinkToFit="1"/>
      <protection locked="0"/>
    </xf>
    <xf numFmtId="188" fontId="63" fillId="0" borderId="42" xfId="4" applyNumberFormat="1" applyFont="1" applyBorder="1" applyAlignment="1" applyProtection="1">
      <alignment horizontal="left" vertical="top" shrinkToFit="1"/>
      <protection locked="0"/>
    </xf>
    <xf numFmtId="188" fontId="53" fillId="0" borderId="165" xfId="4" applyNumberFormat="1" applyFont="1" applyBorder="1" applyAlignment="1" applyProtection="1">
      <alignment horizontal="right" vertical="center" shrinkToFit="1"/>
      <protection locked="0"/>
    </xf>
    <xf numFmtId="189" fontId="53" fillId="0" borderId="165" xfId="4" applyNumberFormat="1" applyFont="1" applyBorder="1" applyAlignment="1" applyProtection="1">
      <alignment horizontal="right" vertical="center" shrinkToFit="1"/>
      <protection locked="0"/>
    </xf>
    <xf numFmtId="190" fontId="53" fillId="0" borderId="165" xfId="4" applyNumberFormat="1" applyFont="1" applyBorder="1" applyAlignment="1" applyProtection="1">
      <alignment horizontal="right" vertical="center" shrinkToFit="1"/>
      <protection locked="0"/>
    </xf>
    <xf numFmtId="190" fontId="53" fillId="0" borderId="42" xfId="4" applyNumberFormat="1" applyFont="1" applyBorder="1" applyAlignment="1" applyProtection="1">
      <alignment horizontal="right" vertical="center" shrinkToFit="1"/>
      <protection locked="0"/>
    </xf>
    <xf numFmtId="192" fontId="47" fillId="4" borderId="37" xfId="4" applyNumberFormat="1" applyFont="1" applyFill="1" applyBorder="1" applyAlignment="1" applyProtection="1">
      <alignment horizontal="right" vertical="center" shrinkToFit="1"/>
      <protection locked="0"/>
    </xf>
    <xf numFmtId="181" fontId="53" fillId="0" borderId="8" xfId="5" applyNumberFormat="1" applyFont="1" applyFill="1" applyBorder="1" applyAlignment="1" applyProtection="1">
      <alignment vertical="center"/>
      <protection locked="0"/>
    </xf>
    <xf numFmtId="181" fontId="53" fillId="0" borderId="29" xfId="5" applyNumberFormat="1" applyFont="1" applyFill="1" applyBorder="1" applyAlignment="1" applyProtection="1">
      <alignment vertical="center"/>
      <protection locked="0"/>
    </xf>
    <xf numFmtId="188" fontId="47" fillId="4" borderId="165" xfId="4" applyNumberFormat="1" applyFont="1" applyFill="1" applyBorder="1" applyAlignment="1" applyProtection="1">
      <alignment horizontal="right" vertical="center" shrinkToFit="1"/>
      <protection locked="0"/>
    </xf>
    <xf numFmtId="49" fontId="47" fillId="0" borderId="165" xfId="4" applyNumberFormat="1" applyFont="1" applyBorder="1" applyAlignment="1" applyProtection="1">
      <alignment horizontal="left" vertical="center" shrinkToFit="1"/>
      <protection locked="0"/>
    </xf>
    <xf numFmtId="49" fontId="47" fillId="0" borderId="165" xfId="4" applyNumberFormat="1" applyFont="1" applyBorder="1" applyAlignment="1" applyProtection="1">
      <alignment horizontal="right" vertical="center" shrinkToFit="1"/>
      <protection locked="0"/>
    </xf>
    <xf numFmtId="188" fontId="47" fillId="0" borderId="165" xfId="4" applyNumberFormat="1" applyFont="1" applyBorder="1" applyAlignment="1" applyProtection="1">
      <alignment horizontal="left" vertical="center" shrinkToFit="1"/>
      <protection locked="0"/>
    </xf>
    <xf numFmtId="188" fontId="47" fillId="0" borderId="165" xfId="4" applyNumberFormat="1" applyFont="1" applyBorder="1" applyAlignment="1" applyProtection="1">
      <alignment horizontal="right" vertical="center" shrinkToFit="1"/>
      <protection locked="0"/>
    </xf>
    <xf numFmtId="41" fontId="53" fillId="4" borderId="164" xfId="4" applyNumberFormat="1" applyFont="1" applyFill="1" applyBorder="1" applyAlignment="1">
      <alignment horizontal="right" vertical="top" shrinkToFit="1"/>
    </xf>
    <xf numFmtId="190" fontId="53" fillId="0" borderId="165" xfId="4" applyNumberFormat="1" applyFont="1" applyBorder="1" applyAlignment="1" applyProtection="1">
      <alignment horizontal="left" vertical="center" shrinkToFit="1"/>
      <protection locked="0"/>
    </xf>
    <xf numFmtId="41" fontId="53" fillId="4" borderId="162" xfId="4" applyNumberFormat="1" applyFont="1" applyFill="1" applyBorder="1" applyAlignment="1">
      <alignment horizontal="right" vertical="top" shrinkToFit="1"/>
    </xf>
    <xf numFmtId="41" fontId="53" fillId="17" borderId="4" xfId="4" applyNumberFormat="1" applyFont="1" applyFill="1" applyBorder="1" applyAlignment="1" applyProtection="1">
      <alignment horizontal="right" vertical="center" shrinkToFit="1"/>
      <protection locked="0"/>
    </xf>
    <xf numFmtId="41" fontId="53" fillId="0" borderId="160" xfId="4" applyNumberFormat="1" applyFont="1" applyBorder="1" applyAlignment="1">
      <alignment horizontal="right" vertical="center" shrinkToFit="1"/>
    </xf>
    <xf numFmtId="41" fontId="53" fillId="0" borderId="9" xfId="4" applyNumberFormat="1" applyFont="1" applyBorder="1" applyAlignment="1" applyProtection="1">
      <alignment horizontal="right" vertical="center" shrinkToFit="1"/>
      <protection locked="0"/>
    </xf>
    <xf numFmtId="41" fontId="53" fillId="0" borderId="8" xfId="4" applyNumberFormat="1" applyFont="1" applyBorder="1" applyAlignment="1" applyProtection="1">
      <alignment horizontal="right" vertical="center" shrinkToFit="1"/>
      <protection locked="0"/>
    </xf>
    <xf numFmtId="0" fontId="58" fillId="16" borderId="4" xfId="4" applyFont="1" applyFill="1" applyBorder="1" applyAlignment="1" applyProtection="1">
      <alignment horizontal="center" wrapText="1"/>
      <protection locked="0"/>
    </xf>
    <xf numFmtId="181" fontId="53" fillId="0" borderId="58" xfId="5" applyNumberFormat="1" applyFont="1" applyFill="1" applyBorder="1" applyAlignment="1" applyProtection="1">
      <alignment horizontal="center" vertical="center"/>
      <protection locked="0"/>
    </xf>
    <xf numFmtId="181" fontId="53" fillId="0" borderId="74" xfId="5" applyNumberFormat="1" applyFont="1" applyFill="1" applyBorder="1" applyAlignment="1" applyProtection="1">
      <alignment horizontal="center" vertical="center"/>
      <protection locked="0"/>
    </xf>
    <xf numFmtId="181" fontId="53" fillId="0" borderId="136" xfId="5" applyNumberFormat="1" applyFont="1" applyFill="1" applyBorder="1" applyAlignment="1" applyProtection="1">
      <alignment horizontal="center" vertical="center"/>
      <protection locked="0"/>
    </xf>
    <xf numFmtId="181" fontId="53" fillId="0" borderId="24" xfId="5" applyNumberFormat="1" applyFont="1" applyFill="1" applyBorder="1" applyAlignment="1" applyProtection="1">
      <alignment horizontal="center" vertical="center"/>
      <protection locked="0"/>
    </xf>
    <xf numFmtId="181" fontId="53" fillId="0" borderId="111" xfId="5" applyNumberFormat="1" applyFont="1" applyFill="1" applyBorder="1" applyAlignment="1" applyProtection="1">
      <alignment horizontal="center" vertical="center"/>
      <protection locked="0"/>
    </xf>
    <xf numFmtId="49" fontId="53" fillId="4" borderId="158" xfId="4" applyNumberFormat="1" applyFont="1" applyFill="1" applyBorder="1" applyAlignment="1" applyProtection="1">
      <alignment horizontal="left" vertical="center" shrinkToFit="1"/>
      <protection locked="0"/>
    </xf>
    <xf numFmtId="49" fontId="53" fillId="4" borderId="157" xfId="4" applyNumberFormat="1" applyFont="1" applyFill="1" applyBorder="1" applyAlignment="1" applyProtection="1">
      <alignment horizontal="left" vertical="center" shrinkToFit="1"/>
      <protection locked="0"/>
    </xf>
    <xf numFmtId="49" fontId="53" fillId="13" borderId="4" xfId="4" applyNumberFormat="1" applyFont="1" applyFill="1" applyBorder="1" applyAlignment="1" applyProtection="1">
      <alignment horizontal="left" vertical="center" wrapText="1" shrinkToFit="1"/>
      <protection locked="0"/>
    </xf>
    <xf numFmtId="49" fontId="53" fillId="4" borderId="158" xfId="4" applyNumberFormat="1" applyFont="1" applyFill="1" applyBorder="1" applyAlignment="1" applyProtection="1">
      <alignment horizontal="left" vertical="center" wrapText="1" shrinkToFit="1"/>
      <protection locked="0"/>
    </xf>
    <xf numFmtId="49" fontId="53" fillId="4" borderId="135" xfId="4" applyNumberFormat="1" applyFont="1" applyFill="1" applyBorder="1" applyAlignment="1" applyProtection="1">
      <alignment horizontal="left" vertical="center" wrapText="1" shrinkToFit="1"/>
      <protection locked="0"/>
    </xf>
    <xf numFmtId="49" fontId="53" fillId="4" borderId="157" xfId="4" applyNumberFormat="1" applyFont="1" applyFill="1" applyBorder="1" applyAlignment="1" applyProtection="1">
      <alignment horizontal="left" vertical="center" wrapText="1" shrinkToFit="1"/>
      <protection locked="0"/>
    </xf>
    <xf numFmtId="49" fontId="53" fillId="4" borderId="135" xfId="4" applyNumberFormat="1" applyFont="1" applyFill="1" applyBorder="1" applyAlignment="1" applyProtection="1">
      <alignment horizontal="left" vertical="center" shrinkToFit="1"/>
      <protection locked="0"/>
    </xf>
    <xf numFmtId="49" fontId="53" fillId="4" borderId="157" xfId="4" applyNumberFormat="1" applyFont="1" applyFill="1" applyBorder="1" applyAlignment="1" applyProtection="1">
      <alignment horizontal="left" vertical="top" shrinkToFit="1"/>
      <protection locked="0"/>
    </xf>
    <xf numFmtId="49" fontId="53" fillId="4" borderId="158" xfId="4" applyNumberFormat="1" applyFont="1" applyFill="1" applyBorder="1" applyAlignment="1" applyProtection="1">
      <alignment horizontal="left" vertical="top" shrinkToFit="1"/>
      <protection locked="0"/>
    </xf>
    <xf numFmtId="49" fontId="53" fillId="4" borderId="135" xfId="4" applyNumberFormat="1" applyFont="1" applyFill="1" applyBorder="1" applyAlignment="1" applyProtection="1">
      <alignment horizontal="left" vertical="top" shrinkToFit="1"/>
      <protection locked="0"/>
    </xf>
    <xf numFmtId="49" fontId="47" fillId="4" borderId="160" xfId="4" applyNumberFormat="1" applyFont="1" applyFill="1" applyBorder="1" applyAlignment="1" applyProtection="1">
      <alignment horizontal="left" vertical="center" shrinkToFit="1"/>
      <protection locked="0"/>
    </xf>
    <xf numFmtId="49" fontId="47" fillId="4" borderId="157" xfId="4" applyNumberFormat="1" applyFont="1" applyFill="1" applyBorder="1" applyAlignment="1" applyProtection="1">
      <alignment horizontal="left" vertical="center" shrinkToFit="1"/>
      <protection locked="0"/>
    </xf>
    <xf numFmtId="49" fontId="47" fillId="4" borderId="179" xfId="4" applyNumberFormat="1" applyFont="1" applyFill="1" applyBorder="1" applyAlignment="1" applyProtection="1">
      <alignment horizontal="left" vertical="center" shrinkToFit="1"/>
      <protection locked="0"/>
    </xf>
    <xf numFmtId="49" fontId="53" fillId="4" borderId="9" xfId="4" applyNumberFormat="1" applyFont="1" applyFill="1" applyBorder="1" applyAlignment="1" applyProtection="1">
      <alignment horizontal="left" vertical="center" shrinkToFit="1"/>
      <protection locked="0"/>
    </xf>
    <xf numFmtId="49" fontId="53" fillId="4" borderId="90" xfId="4" applyNumberFormat="1" applyFont="1" applyFill="1" applyBorder="1" applyAlignment="1" applyProtection="1">
      <alignment horizontal="left" vertical="center" shrinkToFit="1"/>
      <protection locked="0"/>
    </xf>
    <xf numFmtId="49" fontId="53" fillId="17" borderId="14" xfId="4" applyNumberFormat="1" applyFont="1" applyFill="1" applyBorder="1" applyAlignment="1" applyProtection="1">
      <alignment horizontal="left" vertical="center" shrinkToFit="1"/>
      <protection locked="0"/>
    </xf>
    <xf numFmtId="49" fontId="53" fillId="17" borderId="5" xfId="4" applyNumberFormat="1" applyFont="1" applyFill="1" applyBorder="1" applyAlignment="1" applyProtection="1">
      <alignment horizontal="left" vertical="center" shrinkToFit="1"/>
      <protection locked="0"/>
    </xf>
    <xf numFmtId="41" fontId="53" fillId="17" borderId="5" xfId="4" applyNumberFormat="1" applyFont="1" applyFill="1" applyBorder="1" applyAlignment="1" applyProtection="1">
      <alignment horizontal="right" vertical="center" shrinkToFit="1"/>
      <protection locked="0"/>
    </xf>
    <xf numFmtId="191" fontId="53" fillId="4" borderId="159" xfId="4" applyNumberFormat="1" applyFont="1" applyFill="1" applyBorder="1" applyAlignment="1" applyProtection="1">
      <alignment horizontal="right" vertical="center" shrinkToFit="1"/>
      <protection locked="0"/>
    </xf>
    <xf numFmtId="191" fontId="53" fillId="4" borderId="162" xfId="4" applyNumberFormat="1" applyFont="1" applyFill="1" applyBorder="1" applyAlignment="1" applyProtection="1">
      <alignment horizontal="right" vertical="center" shrinkToFit="1"/>
      <protection locked="0"/>
    </xf>
    <xf numFmtId="41" fontId="53" fillId="13" borderId="5" xfId="4" applyNumberFormat="1" applyFont="1" applyFill="1" applyBorder="1" applyAlignment="1" applyProtection="1">
      <alignment horizontal="right" vertical="center" shrinkToFit="1"/>
      <protection locked="0"/>
    </xf>
    <xf numFmtId="190" fontId="53" fillId="0" borderId="43" xfId="4" applyNumberFormat="1" applyFont="1" applyBorder="1" applyAlignment="1" applyProtection="1">
      <alignment horizontal="left" vertical="center" shrinkToFit="1"/>
      <protection locked="0"/>
    </xf>
    <xf numFmtId="188" fontId="53" fillId="0" borderId="144" xfId="4" applyNumberFormat="1" applyFont="1" applyBorder="1" applyAlignment="1" applyProtection="1">
      <alignment horizontal="left" vertical="center" shrinkToFit="1"/>
      <protection locked="0"/>
    </xf>
    <xf numFmtId="188" fontId="53" fillId="0" borderId="41" xfId="4" applyNumberFormat="1" applyFont="1" applyBorder="1" applyAlignment="1" applyProtection="1">
      <alignment horizontal="left" vertical="center" shrinkToFit="1"/>
      <protection locked="0"/>
    </xf>
    <xf numFmtId="41" fontId="53" fillId="0" borderId="159" xfId="4" applyNumberFormat="1" applyFont="1" applyBorder="1" applyAlignment="1" applyProtection="1">
      <alignment horizontal="right" vertical="center" shrinkToFit="1"/>
      <protection locked="0"/>
    </xf>
    <xf numFmtId="190" fontId="53" fillId="0" borderId="144" xfId="4" applyNumberFormat="1" applyFont="1" applyBorder="1" applyAlignment="1" applyProtection="1">
      <alignment horizontal="right" vertical="center" shrinkToFit="1"/>
      <protection locked="0"/>
    </xf>
    <xf numFmtId="41" fontId="63" fillId="4" borderId="162" xfId="4" applyNumberFormat="1" applyFont="1" applyFill="1" applyBorder="1" applyAlignment="1" applyProtection="1">
      <alignment horizontal="right" vertical="top" shrinkToFit="1"/>
      <protection locked="0"/>
    </xf>
    <xf numFmtId="49" fontId="63" fillId="0" borderId="43" xfId="4" applyNumberFormat="1" applyFont="1" applyBorder="1" applyAlignment="1" applyProtection="1">
      <alignment horizontal="left" vertical="top" shrinkToFit="1"/>
      <protection locked="0"/>
    </xf>
    <xf numFmtId="41" fontId="53" fillId="0" borderId="164" xfId="4" applyNumberFormat="1" applyFont="1" applyBorder="1" applyAlignment="1" applyProtection="1">
      <alignment horizontal="right" vertical="center" shrinkToFit="1"/>
      <protection locked="0"/>
    </xf>
    <xf numFmtId="190" fontId="53" fillId="0" borderId="166" xfId="4" applyNumberFormat="1" applyFont="1" applyBorder="1" applyAlignment="1" applyProtection="1">
      <alignment horizontal="right" vertical="center" shrinkToFit="1"/>
      <protection locked="0"/>
    </xf>
    <xf numFmtId="41" fontId="47" fillId="4" borderId="164" xfId="4" applyNumberFormat="1" applyFont="1" applyFill="1" applyBorder="1" applyAlignment="1" applyProtection="1">
      <alignment horizontal="right" vertical="center" shrinkToFit="1"/>
      <protection locked="0"/>
    </xf>
    <xf numFmtId="49" fontId="47" fillId="0" borderId="166" xfId="4" applyNumberFormat="1" applyFont="1" applyBorder="1" applyAlignment="1" applyProtection="1">
      <alignment horizontal="left" vertical="center" shrinkToFit="1"/>
      <protection locked="0"/>
    </xf>
    <xf numFmtId="49" fontId="47" fillId="0" borderId="43" xfId="4" applyNumberFormat="1" applyFont="1" applyBorder="1" applyAlignment="1" applyProtection="1">
      <alignment horizontal="left" vertical="center" shrinkToFit="1"/>
      <protection locked="0"/>
    </xf>
    <xf numFmtId="49" fontId="47" fillId="0" borderId="41" xfId="4" applyNumberFormat="1" applyFont="1" applyBorder="1" applyAlignment="1" applyProtection="1">
      <alignment horizontal="left" vertical="center" shrinkToFit="1"/>
      <protection locked="0"/>
    </xf>
    <xf numFmtId="49" fontId="53" fillId="0" borderId="166" xfId="4" applyNumberFormat="1" applyFont="1" applyBorder="1" applyAlignment="1">
      <alignment horizontal="left" vertical="top" shrinkToFit="1"/>
    </xf>
    <xf numFmtId="49" fontId="53" fillId="0" borderId="41" xfId="4" applyNumberFormat="1" applyFont="1" applyBorder="1" applyAlignment="1">
      <alignment horizontal="left" vertical="top" shrinkToFit="1"/>
    </xf>
    <xf numFmtId="49" fontId="53" fillId="0" borderId="43" xfId="4" applyNumberFormat="1" applyFont="1" applyBorder="1" applyAlignment="1">
      <alignment horizontal="left" vertical="top" shrinkToFit="1"/>
    </xf>
    <xf numFmtId="49" fontId="47" fillId="0" borderId="55" xfId="4" applyNumberFormat="1" applyFont="1" applyBorder="1" applyAlignment="1" applyProtection="1">
      <alignment horizontal="left" vertical="center" shrinkToFit="1"/>
      <protection locked="0"/>
    </xf>
    <xf numFmtId="192" fontId="53" fillId="4" borderId="165" xfId="4" applyNumberFormat="1" applyFont="1" applyFill="1" applyBorder="1" applyAlignment="1" applyProtection="1">
      <alignment horizontal="right" vertical="center" shrinkToFit="1"/>
      <protection locked="0"/>
    </xf>
    <xf numFmtId="49" fontId="53" fillId="0" borderId="165" xfId="4" applyNumberFormat="1" applyFont="1" applyBorder="1" applyAlignment="1" applyProtection="1">
      <alignment horizontal="left" vertical="top" shrinkToFit="1"/>
      <protection locked="0"/>
    </xf>
    <xf numFmtId="189" fontId="53" fillId="0" borderId="165" xfId="4" applyNumberFormat="1" applyFont="1" applyBorder="1" applyAlignment="1" applyProtection="1">
      <alignment horizontal="left" vertical="center" shrinkToFit="1"/>
      <protection locked="0"/>
    </xf>
    <xf numFmtId="193" fontId="53" fillId="0" borderId="165" xfId="4" applyNumberFormat="1" applyFont="1" applyBorder="1" applyAlignment="1" applyProtection="1">
      <alignment horizontal="left" vertical="center" shrinkToFit="1"/>
      <protection locked="0"/>
    </xf>
    <xf numFmtId="13" fontId="53" fillId="4" borderId="165" xfId="4" applyNumberFormat="1" applyFont="1" applyFill="1" applyBorder="1" applyAlignment="1" applyProtection="1">
      <alignment horizontal="right" vertical="center" shrinkToFit="1"/>
      <protection locked="0"/>
    </xf>
    <xf numFmtId="188" fontId="53" fillId="4" borderId="165" xfId="4" applyNumberFormat="1" applyFont="1" applyFill="1" applyBorder="1" applyAlignment="1" applyProtection="1">
      <alignment horizontal="right" vertical="top" shrinkToFit="1"/>
      <protection locked="0"/>
    </xf>
    <xf numFmtId="49" fontId="53" fillId="0" borderId="163" xfId="4" applyNumberFormat="1" applyFont="1" applyBorder="1" applyAlignment="1" applyProtection="1">
      <alignment horizontal="left" vertical="center" shrinkToFit="1"/>
      <protection locked="0"/>
    </xf>
    <xf numFmtId="188" fontId="53" fillId="0" borderId="163" xfId="4" applyNumberFormat="1" applyFont="1" applyBorder="1" applyAlignment="1" applyProtection="1">
      <alignment horizontal="right" vertical="center" shrinkToFit="1"/>
      <protection locked="0"/>
    </xf>
    <xf numFmtId="49" fontId="53" fillId="0" borderId="163" xfId="4" applyNumberFormat="1" applyFont="1" applyBorder="1" applyAlignment="1" applyProtection="1">
      <alignment horizontal="right" vertical="center" shrinkToFit="1"/>
      <protection locked="0"/>
    </xf>
    <xf numFmtId="188" fontId="53" fillId="0" borderId="163" xfId="4" applyNumberFormat="1" applyFont="1" applyBorder="1" applyAlignment="1" applyProtection="1">
      <alignment horizontal="left" vertical="center" shrinkToFit="1"/>
      <protection locked="0"/>
    </xf>
    <xf numFmtId="49" fontId="53" fillId="0" borderId="146" xfId="4" applyNumberFormat="1" applyFont="1" applyBorder="1" applyAlignment="1" applyProtection="1">
      <alignment horizontal="left" vertical="center" shrinkToFit="1"/>
      <protection locked="0"/>
    </xf>
    <xf numFmtId="188" fontId="53" fillId="0" borderId="146" xfId="4" applyNumberFormat="1" applyFont="1" applyBorder="1" applyAlignment="1" applyProtection="1">
      <alignment horizontal="right" vertical="center" shrinkToFit="1"/>
      <protection locked="0"/>
    </xf>
    <xf numFmtId="188" fontId="47" fillId="4" borderId="146" xfId="4" applyNumberFormat="1" applyFont="1" applyFill="1" applyBorder="1" applyAlignment="1" applyProtection="1">
      <alignment horizontal="right" vertical="center" shrinkToFit="1"/>
      <protection locked="0"/>
    </xf>
    <xf numFmtId="49" fontId="47" fillId="0" borderId="146" xfId="4" applyNumberFormat="1" applyFont="1" applyBorder="1" applyAlignment="1" applyProtection="1">
      <alignment horizontal="left" vertical="center" shrinkToFit="1"/>
      <protection locked="0"/>
    </xf>
    <xf numFmtId="49" fontId="47" fillId="0" borderId="146" xfId="4" applyNumberFormat="1" applyFont="1" applyBorder="1" applyAlignment="1" applyProtection="1">
      <alignment horizontal="right" vertical="center" shrinkToFit="1"/>
      <protection locked="0"/>
    </xf>
    <xf numFmtId="188" fontId="47" fillId="0" borderId="146" xfId="4" applyNumberFormat="1" applyFont="1" applyBorder="1" applyAlignment="1" applyProtection="1">
      <alignment horizontal="left" vertical="center" shrinkToFit="1"/>
      <protection locked="0"/>
    </xf>
    <xf numFmtId="188" fontId="47" fillId="0" borderId="146" xfId="4" applyNumberFormat="1" applyFont="1" applyBorder="1" applyAlignment="1" applyProtection="1">
      <alignment horizontal="right" vertical="center" shrinkToFit="1"/>
      <protection locked="0"/>
    </xf>
    <xf numFmtId="192" fontId="47" fillId="4" borderId="165" xfId="4" applyNumberFormat="1" applyFont="1" applyFill="1" applyBorder="1" applyAlignment="1" applyProtection="1">
      <alignment horizontal="right" vertical="center" shrinkToFit="1"/>
      <protection locked="0"/>
    </xf>
    <xf numFmtId="188" fontId="47" fillId="4" borderId="163" xfId="4" applyNumberFormat="1" applyFont="1" applyFill="1" applyBorder="1" applyAlignment="1" applyProtection="1">
      <alignment horizontal="right" vertical="center" shrinkToFit="1"/>
      <protection locked="0"/>
    </xf>
    <xf numFmtId="49" fontId="47" fillId="0" borderId="163" xfId="4" applyNumberFormat="1" applyFont="1" applyBorder="1" applyAlignment="1" applyProtection="1">
      <alignment horizontal="left" vertical="center" shrinkToFit="1"/>
      <protection locked="0"/>
    </xf>
    <xf numFmtId="49" fontId="47" fillId="0" borderId="163" xfId="4" applyNumberFormat="1" applyFont="1" applyBorder="1" applyAlignment="1" applyProtection="1">
      <alignment horizontal="right" vertical="center" shrinkToFit="1"/>
      <protection locked="0"/>
    </xf>
    <xf numFmtId="188" fontId="47" fillId="0" borderId="163" xfId="4" applyNumberFormat="1" applyFont="1" applyBorder="1" applyAlignment="1" applyProtection="1">
      <alignment horizontal="left" vertical="center" shrinkToFit="1"/>
      <protection locked="0"/>
    </xf>
    <xf numFmtId="188" fontId="47" fillId="0" borderId="163" xfId="4" applyNumberFormat="1" applyFont="1" applyBorder="1" applyAlignment="1" applyProtection="1">
      <alignment horizontal="right" vertical="center" shrinkToFit="1"/>
      <protection locked="0"/>
    </xf>
    <xf numFmtId="0" fontId="53" fillId="0" borderId="136" xfId="5" applyNumberFormat="1" applyFont="1" applyFill="1" applyBorder="1" applyAlignment="1" applyProtection="1">
      <alignment horizontal="center" vertical="top"/>
      <protection locked="0"/>
    </xf>
    <xf numFmtId="0" fontId="53" fillId="0" borderId="74" xfId="5" applyNumberFormat="1" applyFont="1" applyFill="1" applyBorder="1" applyAlignment="1" applyProtection="1">
      <alignment horizontal="center" vertical="top"/>
      <protection locked="0"/>
    </xf>
    <xf numFmtId="49" fontId="53" fillId="4" borderId="160" xfId="4" applyNumberFormat="1" applyFont="1" applyFill="1" applyBorder="1" applyAlignment="1" applyProtection="1">
      <alignment horizontal="left" vertical="center" shrinkToFit="1"/>
      <protection locked="0"/>
    </xf>
    <xf numFmtId="49" fontId="53" fillId="4" borderId="160" xfId="4" applyNumberFormat="1" applyFont="1" applyFill="1" applyBorder="1" applyAlignment="1" applyProtection="1">
      <alignment horizontal="left" vertical="center" wrapText="1" shrinkToFit="1"/>
      <protection locked="0"/>
    </xf>
    <xf numFmtId="49" fontId="53" fillId="4" borderId="90" xfId="4" applyNumberFormat="1" applyFont="1" applyFill="1" applyBorder="1" applyAlignment="1" applyProtection="1">
      <alignment horizontal="left" vertical="center" wrapText="1" shrinkToFit="1"/>
      <protection locked="0"/>
    </xf>
    <xf numFmtId="49" fontId="53" fillId="4" borderId="160" xfId="4" applyNumberFormat="1" applyFont="1" applyFill="1" applyBorder="1" applyAlignment="1" applyProtection="1">
      <alignment horizontal="left" vertical="top" shrinkToFit="1"/>
      <protection locked="0"/>
    </xf>
    <xf numFmtId="49" fontId="53" fillId="4" borderId="90" xfId="4" applyNumberFormat="1" applyFont="1" applyFill="1" applyBorder="1" applyAlignment="1" applyProtection="1">
      <alignment horizontal="left" vertical="top" shrinkToFit="1"/>
      <protection locked="0"/>
    </xf>
    <xf numFmtId="49" fontId="47" fillId="4" borderId="90" xfId="4" applyNumberFormat="1" applyFont="1" applyFill="1" applyBorder="1" applyAlignment="1" applyProtection="1">
      <alignment horizontal="left" vertical="center" shrinkToFit="1"/>
      <protection locked="0"/>
    </xf>
    <xf numFmtId="49" fontId="47" fillId="4" borderId="178" xfId="4" applyNumberFormat="1" applyFont="1" applyFill="1" applyBorder="1" applyAlignment="1" applyProtection="1">
      <alignment horizontal="left" vertical="center" shrinkToFit="1"/>
      <protection locked="0"/>
    </xf>
    <xf numFmtId="49" fontId="53" fillId="4" borderId="8" xfId="4" applyNumberFormat="1" applyFont="1" applyFill="1" applyBorder="1" applyAlignment="1" applyProtection="1">
      <alignment horizontal="left" vertical="center" shrinkToFit="1"/>
      <protection locked="0"/>
    </xf>
    <xf numFmtId="49" fontId="53" fillId="4" borderId="4" xfId="4" applyNumberFormat="1" applyFont="1" applyFill="1" applyBorder="1" applyAlignment="1" applyProtection="1">
      <alignment horizontal="left" vertical="center" shrinkToFit="1"/>
      <protection locked="0"/>
    </xf>
    <xf numFmtId="49" fontId="53" fillId="4" borderId="160" xfId="4" applyNumberFormat="1" applyFont="1" applyFill="1" applyBorder="1" applyAlignment="1">
      <alignment horizontal="left" vertical="top" shrinkToFit="1"/>
    </xf>
    <xf numFmtId="49" fontId="53" fillId="4" borderId="135" xfId="4" applyNumberFormat="1" applyFont="1" applyFill="1" applyBorder="1" applyAlignment="1">
      <alignment horizontal="left" vertical="top" shrinkToFit="1"/>
    </xf>
    <xf numFmtId="49" fontId="53" fillId="4" borderId="181" xfId="4" applyNumberFormat="1" applyFont="1" applyFill="1" applyBorder="1" applyAlignment="1">
      <alignment horizontal="left" vertical="top" shrinkToFit="1"/>
    </xf>
    <xf numFmtId="191" fontId="53" fillId="4" borderId="164" xfId="4" applyNumberFormat="1" applyFont="1" applyFill="1" applyBorder="1" applyAlignment="1" applyProtection="1">
      <alignment horizontal="right" vertical="center" shrinkToFit="1"/>
      <protection locked="0"/>
    </xf>
    <xf numFmtId="190" fontId="53" fillId="0" borderId="166" xfId="4" applyNumberFormat="1" applyFont="1" applyBorder="1" applyAlignment="1" applyProtection="1">
      <alignment horizontal="left" vertical="center" shrinkToFit="1"/>
      <protection locked="0"/>
    </xf>
    <xf numFmtId="188" fontId="53" fillId="0" borderId="166" xfId="4" applyNumberFormat="1" applyFont="1" applyBorder="1" applyAlignment="1" applyProtection="1">
      <alignment horizontal="left" vertical="center" shrinkToFit="1"/>
      <protection locked="0"/>
    </xf>
    <xf numFmtId="41" fontId="53" fillId="4" borderId="164" xfId="4" applyNumberFormat="1" applyFont="1" applyFill="1" applyBorder="1" applyAlignment="1" applyProtection="1">
      <alignment horizontal="right" vertical="top" shrinkToFit="1"/>
      <protection locked="0"/>
    </xf>
    <xf numFmtId="49" fontId="53" fillId="0" borderId="166" xfId="4" applyNumberFormat="1" applyFont="1" applyBorder="1" applyAlignment="1" applyProtection="1">
      <alignment horizontal="left" vertical="top" shrinkToFit="1"/>
      <protection locked="0"/>
    </xf>
    <xf numFmtId="41" fontId="53" fillId="4" borderId="180" xfId="4" applyNumberFormat="1" applyFont="1" applyFill="1" applyBorder="1" applyAlignment="1" applyProtection="1">
      <alignment horizontal="right" vertical="center" shrinkToFit="1"/>
      <protection locked="0"/>
    </xf>
    <xf numFmtId="49" fontId="53" fillId="0" borderId="182" xfId="4" applyNumberFormat="1" applyFont="1" applyBorder="1" applyAlignment="1" applyProtection="1">
      <alignment horizontal="left" vertical="center" shrinkToFit="1"/>
      <protection locked="0"/>
    </xf>
    <xf numFmtId="41" fontId="47" fillId="4" borderId="145" xfId="4" applyNumberFormat="1" applyFont="1" applyFill="1" applyBorder="1" applyAlignment="1" applyProtection="1">
      <alignment horizontal="right" vertical="center" shrinkToFit="1"/>
      <protection locked="0"/>
    </xf>
    <xf numFmtId="49" fontId="47" fillId="0" borderId="147" xfId="4" applyNumberFormat="1" applyFont="1" applyBorder="1" applyAlignment="1" applyProtection="1">
      <alignment horizontal="left" vertical="center" shrinkToFit="1"/>
      <protection locked="0"/>
    </xf>
    <xf numFmtId="41" fontId="47" fillId="4" borderId="180" xfId="4" applyNumberFormat="1" applyFont="1" applyFill="1" applyBorder="1" applyAlignment="1" applyProtection="1">
      <alignment horizontal="right" vertical="center" shrinkToFit="1"/>
      <protection locked="0"/>
    </xf>
    <xf numFmtId="49" fontId="47" fillId="0" borderId="182" xfId="4" applyNumberFormat="1" applyFont="1" applyBorder="1" applyAlignment="1" applyProtection="1">
      <alignment horizontal="left" vertical="center" shrinkToFit="1"/>
      <protection locked="0"/>
    </xf>
    <xf numFmtId="0" fontId="53" fillId="13" borderId="6" xfId="4" applyFont="1" applyFill="1" applyBorder="1" applyAlignment="1">
      <alignment horizontal="left" vertical="center" shrinkToFit="1"/>
    </xf>
    <xf numFmtId="0" fontId="53" fillId="13" borderId="4" xfId="4" applyFont="1" applyFill="1" applyBorder="1" applyAlignment="1">
      <alignment horizontal="left" vertical="center" shrinkToFit="1"/>
    </xf>
    <xf numFmtId="41" fontId="58" fillId="14" borderId="0" xfId="4" applyNumberFormat="1" applyFont="1" applyFill="1" applyAlignment="1" applyProtection="1">
      <alignment horizontal="center" vertical="center" shrinkToFit="1"/>
      <protection locked="0"/>
    </xf>
    <xf numFmtId="0" fontId="70" fillId="6" borderId="0" xfId="3" applyFont="1" applyFill="1" applyAlignment="1">
      <alignment horizontal="center" vertical="center"/>
    </xf>
    <xf numFmtId="0" fontId="70" fillId="5" borderId="0" xfId="3" applyFont="1" applyFill="1" applyAlignment="1" applyProtection="1">
      <alignment horizontal="right" vertical="center" wrapText="1"/>
      <protection locked="0"/>
    </xf>
    <xf numFmtId="0" fontId="70" fillId="5" borderId="0" xfId="3" applyFont="1" applyFill="1" applyAlignment="1" applyProtection="1">
      <alignment vertical="center" wrapText="1"/>
      <protection locked="0"/>
    </xf>
    <xf numFmtId="0" fontId="70" fillId="4" borderId="0" xfId="3" applyFont="1" applyFill="1" applyAlignment="1" applyProtection="1">
      <alignment vertical="center" wrapText="1"/>
      <protection locked="0"/>
    </xf>
    <xf numFmtId="0" fontId="70" fillId="4" borderId="13" xfId="3" applyFont="1" applyFill="1" applyBorder="1" applyAlignment="1" applyProtection="1">
      <alignment vertical="center" wrapText="1"/>
      <protection locked="0"/>
    </xf>
    <xf numFmtId="0" fontId="38" fillId="0" borderId="35" xfId="7" applyFont="1" applyBorder="1" applyAlignment="1">
      <alignment horizontal="distributed" vertical="center"/>
    </xf>
    <xf numFmtId="0" fontId="29" fillId="0" borderId="0" xfId="7" applyFont="1" applyAlignment="1">
      <alignment horizontal="right" vertical="center" wrapText="1"/>
    </xf>
    <xf numFmtId="0" fontId="29" fillId="0" borderId="35" xfId="7" applyFont="1" applyBorder="1" applyAlignment="1">
      <alignment horizontal="right" vertical="center"/>
    </xf>
    <xf numFmtId="0" fontId="29" fillId="0" borderId="35" xfId="7" applyFont="1" applyBorder="1" applyAlignment="1">
      <alignment horizontal="right" vertical="center" shrinkToFit="1"/>
    </xf>
    <xf numFmtId="182" fontId="10" fillId="4" borderId="4" xfId="6" applyNumberFormat="1" applyFont="1" applyFill="1" applyBorder="1">
      <alignment vertical="center"/>
    </xf>
    <xf numFmtId="0" fontId="10" fillId="6" borderId="183" xfId="6" applyFont="1" applyFill="1" applyBorder="1" applyAlignment="1">
      <alignment horizontal="center" vertical="center"/>
    </xf>
    <xf numFmtId="0" fontId="10" fillId="6" borderId="184" xfId="6" applyFont="1" applyFill="1" applyBorder="1" applyAlignment="1">
      <alignment horizontal="center" vertical="center"/>
    </xf>
    <xf numFmtId="0" fontId="10" fillId="6" borderId="185" xfId="6" applyFont="1" applyFill="1" applyBorder="1" applyAlignment="1">
      <alignment horizontal="center" vertical="center"/>
    </xf>
    <xf numFmtId="0" fontId="10" fillId="6" borderId="186" xfId="6" applyFont="1" applyFill="1" applyBorder="1" applyAlignment="1">
      <alignment horizontal="center" vertical="center" wrapText="1"/>
    </xf>
    <xf numFmtId="176" fontId="10" fillId="4" borderId="91" xfId="6" applyNumberFormat="1" applyFont="1" applyFill="1" applyBorder="1">
      <alignment vertical="center"/>
    </xf>
    <xf numFmtId="176" fontId="10" fillId="4" borderId="130" xfId="6" applyNumberFormat="1" applyFont="1" applyFill="1" applyBorder="1">
      <alignment vertical="center"/>
    </xf>
    <xf numFmtId="182" fontId="10" fillId="4" borderId="131" xfId="6" applyNumberFormat="1" applyFont="1" applyFill="1" applyBorder="1">
      <alignment vertical="center"/>
    </xf>
    <xf numFmtId="182" fontId="10" fillId="4" borderId="85" xfId="6" applyNumberFormat="1" applyFont="1" applyFill="1" applyBorder="1">
      <alignment vertical="center"/>
    </xf>
    <xf numFmtId="182" fontId="10" fillId="4" borderId="91" xfId="6" applyNumberFormat="1" applyFont="1" applyFill="1" applyBorder="1">
      <alignment vertical="center"/>
    </xf>
    <xf numFmtId="182" fontId="10" fillId="4" borderId="130" xfId="6" applyNumberFormat="1" applyFont="1" applyFill="1" applyBorder="1">
      <alignment vertical="center"/>
    </xf>
    <xf numFmtId="0" fontId="70" fillId="0" borderId="187" xfId="0" applyFont="1" applyBorder="1" applyAlignment="1">
      <alignment horizontal="left" vertical="top" wrapText="1"/>
    </xf>
    <xf numFmtId="0" fontId="70" fillId="0" borderId="57" xfId="0" applyFont="1" applyBorder="1" applyAlignment="1">
      <alignment horizontal="left" vertical="top" wrapText="1"/>
    </xf>
    <xf numFmtId="0" fontId="66" fillId="0" borderId="13" xfId="0" applyFont="1" applyBorder="1" applyAlignment="1">
      <alignment horizontal="center" vertical="center"/>
    </xf>
    <xf numFmtId="0" fontId="70" fillId="0" borderId="13" xfId="0" applyFont="1" applyBorder="1" applyAlignment="1">
      <alignment horizontal="left" vertical="top"/>
    </xf>
    <xf numFmtId="0" fontId="66" fillId="0" borderId="15" xfId="0" applyFont="1" applyBorder="1">
      <alignment vertical="center"/>
    </xf>
    <xf numFmtId="0" fontId="54" fillId="4" borderId="0" xfId="0" applyFont="1" applyFill="1" applyAlignment="1">
      <alignment vertical="center" wrapText="1"/>
    </xf>
    <xf numFmtId="49" fontId="53" fillId="4" borderId="8" xfId="4" applyNumberFormat="1" applyFont="1" applyFill="1" applyBorder="1" applyAlignment="1">
      <alignment horizontal="left" vertical="top" shrinkToFit="1"/>
    </xf>
    <xf numFmtId="49" fontId="53" fillId="4" borderId="9" xfId="4" applyNumberFormat="1" applyFont="1" applyFill="1" applyBorder="1" applyAlignment="1">
      <alignment horizontal="left" vertical="top" shrinkToFit="1"/>
    </xf>
    <xf numFmtId="181" fontId="53" fillId="10" borderId="58" xfId="5" applyNumberFormat="1" applyFont="1" applyFill="1" applyBorder="1" applyAlignment="1" applyProtection="1">
      <alignment horizontal="center" vertical="center" shrinkToFit="1"/>
      <protection locked="0"/>
    </xf>
    <xf numFmtId="181" fontId="53" fillId="10" borderId="74" xfId="5" applyNumberFormat="1" applyFont="1" applyFill="1" applyBorder="1" applyAlignment="1" applyProtection="1">
      <alignment horizontal="center" vertical="center" shrinkToFit="1"/>
      <protection locked="0"/>
    </xf>
    <xf numFmtId="181" fontId="53" fillId="10" borderId="136" xfId="5" applyNumberFormat="1" applyFont="1" applyFill="1" applyBorder="1" applyAlignment="1" applyProtection="1">
      <alignment horizontal="center" vertical="center" shrinkToFit="1"/>
      <protection locked="0"/>
    </xf>
    <xf numFmtId="0" fontId="66" fillId="10" borderId="37" xfId="0" applyFont="1" applyFill="1" applyBorder="1" applyAlignment="1">
      <alignment vertical="center" wrapText="1" shrinkToFit="1"/>
    </xf>
    <xf numFmtId="0" fontId="66" fillId="10" borderId="38" xfId="0" applyFont="1" applyFill="1" applyBorder="1" applyAlignment="1">
      <alignment vertical="center" wrapText="1" shrinkToFit="1"/>
    </xf>
    <xf numFmtId="0" fontId="66" fillId="10" borderId="37" xfId="0" applyFont="1" applyFill="1" applyBorder="1" applyAlignment="1">
      <alignment horizontal="left" vertical="center" wrapText="1" shrinkToFit="1"/>
    </xf>
    <xf numFmtId="181" fontId="53" fillId="10" borderId="24" xfId="5" applyNumberFormat="1" applyFont="1" applyFill="1" applyBorder="1" applyAlignment="1" applyProtection="1">
      <alignment horizontal="center" vertical="center" shrinkToFit="1"/>
      <protection locked="0"/>
    </xf>
    <xf numFmtId="181" fontId="53" fillId="10" borderId="21" xfId="5" applyNumberFormat="1" applyFont="1" applyFill="1" applyBorder="1" applyAlignment="1" applyProtection="1">
      <alignment horizontal="center" vertical="center" shrinkToFit="1"/>
      <protection locked="0"/>
    </xf>
    <xf numFmtId="181" fontId="53" fillId="10" borderId="14" xfId="5" applyNumberFormat="1" applyFont="1" applyFill="1" applyBorder="1" applyAlignment="1" applyProtection="1">
      <alignment horizontal="center" vertical="center" shrinkToFit="1"/>
      <protection locked="0"/>
    </xf>
    <xf numFmtId="49" fontId="46" fillId="0" borderId="117" xfId="10" applyNumberFormat="1" applyBorder="1" applyAlignment="1">
      <alignment horizontal="center" vertical="center"/>
    </xf>
    <xf numFmtId="49" fontId="46" fillId="0" borderId="120" xfId="10" applyNumberFormat="1" applyBorder="1" applyAlignment="1">
      <alignment horizontal="center" vertical="center"/>
    </xf>
    <xf numFmtId="49" fontId="46" fillId="0" borderId="2" xfId="10" applyNumberFormat="1" applyBorder="1" applyAlignment="1">
      <alignment horizontal="center" vertical="center"/>
    </xf>
    <xf numFmtId="49" fontId="46" fillId="0" borderId="3" xfId="10" applyNumberFormat="1" applyBorder="1" applyAlignment="1">
      <alignment horizontal="center" vertical="center"/>
    </xf>
    <xf numFmtId="0" fontId="47" fillId="4" borderId="52" xfId="0" applyFont="1" applyFill="1" applyBorder="1" applyAlignment="1" applyProtection="1">
      <alignment vertical="center" shrinkToFit="1"/>
      <protection locked="0"/>
    </xf>
    <xf numFmtId="200" fontId="70" fillId="4" borderId="4" xfId="0" applyNumberFormat="1" applyFont="1" applyFill="1" applyBorder="1" applyAlignment="1">
      <alignment horizontal="right" vertical="center" wrapText="1"/>
    </xf>
    <xf numFmtId="201" fontId="70" fillId="4" borderId="4" xfId="0" applyNumberFormat="1" applyFont="1" applyFill="1" applyBorder="1" applyAlignment="1">
      <alignment horizontal="right" vertical="center" wrapText="1"/>
    </xf>
    <xf numFmtId="0" fontId="70" fillId="3" borderId="0" xfId="0" applyFont="1" applyFill="1" applyAlignment="1">
      <alignment horizontal="center" vertical="center"/>
    </xf>
    <xf numFmtId="0" fontId="13" fillId="11" borderId="4" xfId="0" applyFont="1" applyFill="1" applyBorder="1" applyAlignment="1">
      <alignment horizontal="center" vertical="center" shrinkToFit="1"/>
    </xf>
    <xf numFmtId="0" fontId="33" fillId="0" borderId="4" xfId="0" applyFont="1" applyBorder="1" applyAlignment="1">
      <alignment horizontal="center" vertical="center" shrinkToFit="1"/>
    </xf>
    <xf numFmtId="49" fontId="65" fillId="0" borderId="0" xfId="0" applyNumberFormat="1" applyFont="1" applyAlignment="1">
      <alignment horizontal="left" vertical="center" wrapText="1"/>
    </xf>
    <xf numFmtId="0" fontId="66" fillId="3" borderId="14" xfId="0" applyFont="1" applyFill="1" applyBorder="1" applyAlignment="1">
      <alignment horizontal="center" vertical="center" wrapText="1"/>
    </xf>
    <xf numFmtId="0" fontId="66" fillId="3" borderId="15" xfId="0" applyFont="1" applyFill="1" applyBorder="1" applyAlignment="1">
      <alignment horizontal="center" vertical="center" wrapText="1"/>
    </xf>
    <xf numFmtId="0" fontId="66" fillId="3" borderId="16" xfId="0" applyFont="1" applyFill="1" applyBorder="1" applyAlignment="1">
      <alignment horizontal="center" vertical="center" wrapText="1"/>
    </xf>
    <xf numFmtId="0" fontId="66" fillId="3" borderId="28" xfId="0" applyFont="1" applyFill="1" applyBorder="1" applyAlignment="1">
      <alignment horizontal="center" vertical="center" wrapText="1"/>
    </xf>
    <xf numFmtId="0" fontId="66" fillId="3" borderId="0" xfId="0" applyFont="1" applyFill="1" applyAlignment="1">
      <alignment horizontal="center" vertical="center" wrapText="1"/>
    </xf>
    <xf numFmtId="0" fontId="66" fillId="3" borderId="13" xfId="0" applyFont="1" applyFill="1" applyBorder="1" applyAlignment="1">
      <alignment horizontal="center" vertical="center" wrapText="1"/>
    </xf>
    <xf numFmtId="0" fontId="66" fillId="3" borderId="21" xfId="0" applyFont="1" applyFill="1" applyBorder="1" applyAlignment="1">
      <alignment horizontal="center" vertical="center" wrapText="1"/>
    </xf>
    <xf numFmtId="0" fontId="66" fillId="3" borderId="35" xfId="0" applyFont="1" applyFill="1" applyBorder="1" applyAlignment="1">
      <alignment horizontal="center" vertical="center" wrapText="1"/>
    </xf>
    <xf numFmtId="0" fontId="66" fillId="3" borderId="36" xfId="0" applyFont="1" applyFill="1" applyBorder="1" applyAlignment="1">
      <alignment horizontal="center" vertical="center" wrapText="1"/>
    </xf>
    <xf numFmtId="0" fontId="66" fillId="0" borderId="0" xfId="0" applyFont="1" applyAlignment="1">
      <alignment horizontal="left" vertical="center" wrapText="1"/>
    </xf>
    <xf numFmtId="0" fontId="66" fillId="0" borderId="0" xfId="0" applyFont="1" applyAlignment="1">
      <alignment horizontal="left" vertical="top" wrapText="1"/>
    </xf>
    <xf numFmtId="0" fontId="66" fillId="3" borderId="0" xfId="0" applyFont="1" applyFill="1" applyAlignment="1">
      <alignment horizontal="left" vertical="top" wrapText="1"/>
    </xf>
    <xf numFmtId="0" fontId="66" fillId="3" borderId="0" xfId="0" applyFont="1" applyFill="1" applyAlignment="1">
      <alignment horizontal="left" vertical="top"/>
    </xf>
    <xf numFmtId="0" fontId="54" fillId="4" borderId="0" xfId="0" applyFont="1" applyFill="1" applyAlignment="1">
      <alignment horizontal="left" vertical="center" wrapText="1"/>
    </xf>
    <xf numFmtId="0" fontId="51" fillId="0" borderId="0" xfId="0" applyFont="1" applyAlignment="1">
      <alignment horizontal="center" vertical="center" shrinkToFit="1"/>
    </xf>
    <xf numFmtId="0" fontId="47" fillId="0" borderId="0" xfId="0" applyFont="1" applyAlignment="1">
      <alignment horizontal="left" vertical="top" wrapText="1"/>
    </xf>
    <xf numFmtId="0" fontId="47" fillId="4" borderId="52" xfId="0" applyFont="1" applyFill="1" applyBorder="1" applyAlignment="1" applyProtection="1">
      <alignment horizontal="center" vertical="center" shrinkToFit="1"/>
      <protection locked="0"/>
    </xf>
    <xf numFmtId="0" fontId="53" fillId="0" borderId="122" xfId="0" applyFont="1" applyBorder="1" applyAlignment="1">
      <alignment horizontal="left" vertical="center" shrinkToFit="1"/>
    </xf>
    <xf numFmtId="0" fontId="53" fillId="0" borderId="0" xfId="0" applyFont="1" applyAlignment="1">
      <alignment horizontal="left" vertical="center" shrinkToFit="1"/>
    </xf>
    <xf numFmtId="0" fontId="47" fillId="0" borderId="122" xfId="0" applyFont="1" applyBorder="1" applyAlignment="1">
      <alignment horizontal="left" vertical="center" shrinkToFit="1"/>
    </xf>
    <xf numFmtId="0" fontId="47" fillId="0" borderId="0" xfId="0" applyFont="1" applyAlignment="1">
      <alignment horizontal="left" vertical="center" shrinkToFit="1"/>
    </xf>
    <xf numFmtId="0" fontId="56" fillId="0" borderId="0" xfId="0" applyFont="1" applyAlignment="1">
      <alignment horizontal="left" vertical="center" wrapText="1"/>
    </xf>
    <xf numFmtId="0" fontId="47" fillId="0" borderId="0" xfId="0" applyFont="1" applyAlignment="1">
      <alignment horizontal="left" vertical="center" wrapText="1"/>
    </xf>
    <xf numFmtId="0" fontId="47" fillId="0" borderId="0" xfId="0" applyFont="1" applyAlignment="1">
      <alignment horizontal="left" vertical="center"/>
    </xf>
    <xf numFmtId="0" fontId="47" fillId="4" borderId="0" xfId="0" applyFont="1" applyFill="1" applyAlignment="1">
      <alignment horizontal="left" vertical="center"/>
    </xf>
    <xf numFmtId="49" fontId="49" fillId="9" borderId="122" xfId="0" applyNumberFormat="1" applyFont="1" applyFill="1" applyBorder="1" applyAlignment="1">
      <alignment horizontal="center" vertical="center"/>
    </xf>
    <xf numFmtId="49" fontId="49" fillId="9" borderId="0" xfId="0" applyNumberFormat="1" applyFont="1" applyFill="1" applyAlignment="1">
      <alignment horizontal="center" vertical="center"/>
    </xf>
    <xf numFmtId="49" fontId="49" fillId="9" borderId="49" xfId="0" applyNumberFormat="1" applyFont="1" applyFill="1" applyBorder="1" applyAlignment="1">
      <alignment horizontal="center" vertical="center"/>
    </xf>
    <xf numFmtId="0" fontId="47" fillId="0" borderId="123" xfId="0" applyFont="1" applyBorder="1" applyAlignment="1">
      <alignment horizontal="left" vertical="center" wrapText="1"/>
    </xf>
    <xf numFmtId="0" fontId="47" fillId="0" borderId="124" xfId="0" applyFont="1" applyBorder="1" applyAlignment="1">
      <alignment horizontal="left" vertical="center" wrapText="1"/>
    </xf>
    <xf numFmtId="0" fontId="47" fillId="0" borderId="125" xfId="0" applyFont="1" applyBorder="1" applyAlignment="1">
      <alignment horizontal="left" vertical="center" wrapText="1"/>
    </xf>
    <xf numFmtId="0" fontId="84" fillId="0" borderId="0" xfId="0" applyFont="1" applyAlignment="1">
      <alignment horizontal="center" vertical="center" shrinkToFit="1"/>
    </xf>
    <xf numFmtId="0" fontId="70" fillId="4" borderId="0" xfId="0" applyFont="1" applyFill="1" applyAlignment="1">
      <alignment horizontal="right" vertical="center"/>
    </xf>
    <xf numFmtId="0" fontId="70" fillId="0" borderId="0" xfId="0" applyFont="1" applyAlignment="1">
      <alignment horizontal="justify" vertical="center" wrapText="1"/>
    </xf>
    <xf numFmtId="0" fontId="70" fillId="0" borderId="0" xfId="0" applyFont="1">
      <alignment vertical="center"/>
    </xf>
    <xf numFmtId="0" fontId="70" fillId="4" borderId="4" xfId="0" applyFont="1" applyFill="1" applyBorder="1" applyAlignment="1">
      <alignment horizontal="left" vertical="center" wrapText="1"/>
    </xf>
    <xf numFmtId="0" fontId="70" fillId="0" borderId="5" xfId="0" applyFont="1" applyBorder="1" applyAlignment="1">
      <alignment horizontal="left" vertical="center" wrapText="1"/>
    </xf>
    <xf numFmtId="0" fontId="70" fillId="0" borderId="7" xfId="0" applyFont="1" applyBorder="1" applyAlignment="1">
      <alignment horizontal="left" vertical="center" wrapText="1"/>
    </xf>
    <xf numFmtId="0" fontId="70" fillId="0" borderId="5" xfId="0" applyFont="1" applyBorder="1" applyAlignment="1">
      <alignment horizontal="left" vertical="center"/>
    </xf>
    <xf numFmtId="0" fontId="87" fillId="0" borderId="7" xfId="0" applyFont="1" applyBorder="1" applyAlignment="1">
      <alignment horizontal="left" vertical="center"/>
    </xf>
    <xf numFmtId="0" fontId="70" fillId="4" borderId="5" xfId="0" applyFont="1" applyFill="1" applyBorder="1" applyAlignment="1">
      <alignment horizontal="left" vertical="center"/>
    </xf>
    <xf numFmtId="0" fontId="72" fillId="0" borderId="6" xfId="0" applyFont="1" applyBorder="1" applyAlignment="1">
      <alignment horizontal="left" vertical="center"/>
    </xf>
    <xf numFmtId="0" fontId="72" fillId="0" borderId="7" xfId="0" applyFont="1" applyBorder="1" applyAlignment="1">
      <alignment horizontal="left" vertical="center"/>
    </xf>
    <xf numFmtId="0" fontId="70" fillId="4" borderId="14" xfId="0" applyFont="1" applyFill="1" applyBorder="1" applyAlignment="1">
      <alignment horizontal="left" vertical="center" wrapText="1"/>
    </xf>
    <xf numFmtId="0" fontId="72" fillId="0" borderId="15" xfId="0" applyFont="1" applyBorder="1" applyAlignment="1">
      <alignment horizontal="left" vertical="center" wrapText="1"/>
    </xf>
    <xf numFmtId="0" fontId="72" fillId="0" borderId="16" xfId="0" applyFont="1" applyBorder="1" applyAlignment="1">
      <alignment horizontal="left" vertical="center" wrapText="1"/>
    </xf>
    <xf numFmtId="0" fontId="70" fillId="0" borderId="0" xfId="0" applyFont="1" applyAlignment="1">
      <alignment horizontal="center" vertical="center"/>
    </xf>
    <xf numFmtId="0" fontId="70" fillId="0" borderId="14" xfId="0" quotePrefix="1" applyFont="1" applyBorder="1" applyAlignment="1">
      <alignment horizontal="center" vertical="center"/>
    </xf>
    <xf numFmtId="0" fontId="70" fillId="0" borderId="16" xfId="0" quotePrefix="1" applyFont="1" applyBorder="1" applyAlignment="1">
      <alignment horizontal="center" vertical="center"/>
    </xf>
    <xf numFmtId="0" fontId="70" fillId="0" borderId="21" xfId="0" quotePrefix="1" applyFont="1" applyBorder="1" applyAlignment="1">
      <alignment horizontal="center" vertical="center"/>
    </xf>
    <xf numFmtId="0" fontId="70" fillId="0" borderId="36" xfId="0" quotePrefix="1" applyFont="1" applyBorder="1" applyAlignment="1">
      <alignment horizontal="center" vertical="center"/>
    </xf>
    <xf numFmtId="0" fontId="70" fillId="0" borderId="5" xfId="0" applyFont="1" applyBorder="1" applyAlignment="1">
      <alignment horizontal="center" vertical="center" wrapText="1"/>
    </xf>
    <xf numFmtId="0" fontId="70" fillId="0" borderId="7" xfId="0" applyFont="1" applyBorder="1" applyAlignment="1">
      <alignment horizontal="center" vertical="center" wrapText="1"/>
    </xf>
    <xf numFmtId="0" fontId="89" fillId="0" borderId="0" xfId="0" applyFont="1" applyAlignment="1">
      <alignment horizontal="center" vertical="center" wrapText="1"/>
    </xf>
    <xf numFmtId="0" fontId="70" fillId="4" borderId="0" xfId="0" applyFont="1" applyFill="1" applyAlignment="1">
      <alignment horizontal="center" vertical="center"/>
    </xf>
    <xf numFmtId="0" fontId="70" fillId="4" borderId="5" xfId="0" applyFont="1" applyFill="1" applyBorder="1" applyAlignment="1">
      <alignment horizontal="left" vertical="center" wrapText="1"/>
    </xf>
    <xf numFmtId="0" fontId="70" fillId="4" borderId="6" xfId="0" applyFont="1" applyFill="1" applyBorder="1" applyAlignment="1">
      <alignment horizontal="left" vertical="center" wrapText="1"/>
    </xf>
    <xf numFmtId="0" fontId="70" fillId="4" borderId="7" xfId="0" applyFont="1" applyFill="1" applyBorder="1" applyAlignment="1">
      <alignment horizontal="left" vertical="center" wrapText="1"/>
    </xf>
    <xf numFmtId="0" fontId="83" fillId="0" borderId="0" xfId="0" applyFont="1" applyAlignment="1">
      <alignment horizontal="center" vertical="center"/>
    </xf>
    <xf numFmtId="0" fontId="70" fillId="0" borderId="0" xfId="0" applyFont="1" applyAlignment="1">
      <alignment horizontal="center" vertical="center" wrapText="1"/>
    </xf>
    <xf numFmtId="0" fontId="70" fillId="0" borderId="0" xfId="0" applyFont="1" applyAlignment="1">
      <alignment horizontal="left" vertical="center" wrapText="1"/>
    </xf>
    <xf numFmtId="0" fontId="70" fillId="0" borderId="0" xfId="0" applyFont="1" applyAlignment="1">
      <alignment horizontal="left" vertical="center"/>
    </xf>
    <xf numFmtId="0" fontId="83" fillId="0" borderId="0" xfId="0" applyFont="1" applyAlignment="1">
      <alignment horizontal="left" vertical="center" wrapText="1"/>
    </xf>
    <xf numFmtId="0" fontId="83" fillId="0" borderId="0" xfId="0" applyFont="1" applyAlignment="1">
      <alignment vertical="center" wrapText="1"/>
    </xf>
    <xf numFmtId="0" fontId="70" fillId="0" borderId="0" xfId="0" applyFont="1" applyAlignment="1">
      <alignment vertical="center" wrapText="1"/>
    </xf>
    <xf numFmtId="0" fontId="83" fillId="0" borderId="0" xfId="0" applyFont="1" applyAlignment="1">
      <alignment horizontal="left" vertical="center" wrapText="1" shrinkToFit="1"/>
    </xf>
    <xf numFmtId="0" fontId="0" fillId="0" borderId="0" xfId="0" applyAlignment="1">
      <alignment horizontal="left" vertical="center" wrapText="1" shrinkToFit="1"/>
    </xf>
    <xf numFmtId="0" fontId="91" fillId="0" borderId="0" xfId="10" applyFont="1" applyAlignment="1">
      <alignment vertical="top" wrapText="1"/>
    </xf>
    <xf numFmtId="0" fontId="83" fillId="0" borderId="0" xfId="0" applyFont="1" applyAlignment="1">
      <alignment vertical="top" wrapText="1"/>
    </xf>
    <xf numFmtId="0" fontId="66" fillId="4" borderId="6" xfId="0" applyFont="1" applyFill="1" applyBorder="1" applyAlignment="1">
      <alignment horizontal="right" vertical="center" wrapText="1"/>
    </xf>
    <xf numFmtId="0" fontId="70" fillId="4" borderId="7" xfId="0" applyFont="1" applyFill="1" applyBorder="1" applyAlignment="1">
      <alignment horizontal="right" vertical="center" wrapText="1"/>
    </xf>
    <xf numFmtId="0" fontId="72" fillId="0" borderId="6" xfId="0" applyFont="1" applyBorder="1" applyAlignment="1">
      <alignment horizontal="left" vertical="center" wrapText="1"/>
    </xf>
    <xf numFmtId="0" fontId="72" fillId="0" borderId="7" xfId="0" applyFont="1" applyBorder="1" applyAlignment="1">
      <alignment horizontal="left" vertical="center" wrapText="1"/>
    </xf>
    <xf numFmtId="0" fontId="83" fillId="0" borderId="5" xfId="0" applyFont="1" applyBorder="1" applyAlignment="1">
      <alignment horizontal="left" vertical="center" wrapText="1"/>
    </xf>
    <xf numFmtId="0" fontId="83" fillId="0" borderId="7" xfId="0" applyFont="1" applyBorder="1" applyAlignment="1">
      <alignment horizontal="left" vertical="center" wrapText="1"/>
    </xf>
    <xf numFmtId="0" fontId="70" fillId="0" borderId="21" xfId="0" applyFont="1" applyBorder="1" applyAlignment="1">
      <alignment horizontal="left" vertical="center" wrapText="1"/>
    </xf>
    <xf numFmtId="0" fontId="70" fillId="0" borderId="36" xfId="0" applyFont="1" applyBorder="1" applyAlignment="1">
      <alignment horizontal="left" vertical="center" wrapText="1"/>
    </xf>
    <xf numFmtId="0" fontId="88" fillId="4" borderId="4" xfId="10" applyFont="1" applyFill="1" applyBorder="1" applyAlignment="1">
      <alignment horizontal="left" vertical="center" wrapText="1"/>
    </xf>
    <xf numFmtId="49" fontId="70" fillId="4" borderId="4" xfId="0" applyNumberFormat="1" applyFont="1" applyFill="1" applyBorder="1" applyAlignment="1">
      <alignment horizontal="left" vertical="center" wrapText="1"/>
    </xf>
    <xf numFmtId="0" fontId="70" fillId="0" borderId="0" xfId="0" applyFont="1" applyAlignment="1">
      <alignment horizontal="distributed" vertical="center" shrinkToFit="1"/>
    </xf>
    <xf numFmtId="180" fontId="70" fillId="4" borderId="61" xfId="0" applyNumberFormat="1" applyFont="1" applyFill="1" applyBorder="1" applyAlignment="1">
      <alignment horizontal="left" vertical="center" shrinkToFit="1"/>
    </xf>
    <xf numFmtId="180" fontId="70" fillId="4" borderId="63" xfId="0" applyNumberFormat="1" applyFont="1" applyFill="1" applyBorder="1" applyAlignment="1">
      <alignment horizontal="left" vertical="center" shrinkToFit="1"/>
    </xf>
    <xf numFmtId="0" fontId="70" fillId="0" borderId="0" xfId="0" applyFont="1" applyAlignment="1">
      <alignment vertical="center" shrinkToFit="1"/>
    </xf>
    <xf numFmtId="0" fontId="70" fillId="4" borderId="61" xfId="0" applyFont="1" applyFill="1" applyBorder="1" applyAlignment="1">
      <alignment horizontal="left" vertical="center"/>
    </xf>
    <xf numFmtId="0" fontId="70" fillId="4" borderId="63" xfId="0" applyFont="1" applyFill="1" applyBorder="1" applyAlignment="1">
      <alignment horizontal="left" vertical="center"/>
    </xf>
    <xf numFmtId="0" fontId="70" fillId="0" borderId="61" xfId="0" applyFont="1" applyBorder="1" applyAlignment="1">
      <alignment horizontal="left" vertical="center"/>
    </xf>
    <xf numFmtId="0" fontId="66" fillId="0" borderId="35" xfId="0" applyFont="1" applyBorder="1" applyAlignment="1">
      <alignment horizontal="distributed" vertical="center" shrinkToFit="1"/>
    </xf>
    <xf numFmtId="0" fontId="70" fillId="4" borderId="66" xfId="0" applyFont="1" applyFill="1" applyBorder="1" applyAlignment="1">
      <alignment horizontal="left" vertical="center" shrinkToFit="1"/>
    </xf>
    <xf numFmtId="0" fontId="70" fillId="4" borderId="67" xfId="0" applyFont="1" applyFill="1" applyBorder="1" applyAlignment="1">
      <alignment horizontal="left" vertical="center" shrinkToFit="1"/>
    </xf>
    <xf numFmtId="0" fontId="70" fillId="4" borderId="61" xfId="0" applyFont="1" applyFill="1" applyBorder="1" applyAlignment="1">
      <alignment horizontal="left" vertical="top"/>
    </xf>
    <xf numFmtId="0" fontId="70" fillId="4" borderId="63" xfId="0" applyFont="1" applyFill="1" applyBorder="1" applyAlignment="1">
      <alignment horizontal="left" vertical="top"/>
    </xf>
    <xf numFmtId="55" fontId="70" fillId="4" borderId="61" xfId="0" applyNumberFormat="1" applyFont="1" applyFill="1" applyBorder="1" applyAlignment="1">
      <alignment horizontal="left" vertical="top"/>
    </xf>
    <xf numFmtId="0" fontId="70" fillId="4" borderId="66" xfId="0" applyFont="1" applyFill="1" applyBorder="1" applyAlignment="1">
      <alignment horizontal="left" vertical="top"/>
    </xf>
    <xf numFmtId="0" fontId="70" fillId="4" borderId="67" xfId="0" applyFont="1" applyFill="1" applyBorder="1" applyAlignment="1">
      <alignment horizontal="left" vertical="top"/>
    </xf>
    <xf numFmtId="0" fontId="66" fillId="10" borderId="37" xfId="0" applyFont="1" applyFill="1" applyBorder="1" applyAlignment="1">
      <alignment horizontal="center" vertical="center"/>
    </xf>
    <xf numFmtId="0" fontId="66" fillId="4" borderId="37" xfId="0" applyFont="1" applyFill="1" applyBorder="1" applyAlignment="1">
      <alignment horizontal="justify" vertical="center" wrapText="1"/>
    </xf>
    <xf numFmtId="0" fontId="70" fillId="0" borderId="10" xfId="0" quotePrefix="1" applyFont="1" applyBorder="1" applyAlignment="1">
      <alignment horizontal="left" vertical="top" wrapText="1"/>
    </xf>
    <xf numFmtId="0" fontId="70" fillId="0" borderId="11" xfId="0" quotePrefix="1" applyFont="1" applyBorder="1" applyAlignment="1">
      <alignment horizontal="left" vertical="top" wrapText="1"/>
    </xf>
    <xf numFmtId="0" fontId="66" fillId="4" borderId="154" xfId="0" applyFont="1" applyFill="1" applyBorder="1" applyAlignment="1">
      <alignment horizontal="left" vertical="center" wrapText="1"/>
    </xf>
    <xf numFmtId="0" fontId="66" fillId="4" borderId="61" xfId="0" applyFont="1" applyFill="1" applyBorder="1" applyAlignment="1">
      <alignment horizontal="left" vertical="center" wrapText="1"/>
    </xf>
    <xf numFmtId="0" fontId="66" fillId="4" borderId="176" xfId="0" applyFont="1" applyFill="1" applyBorder="1" applyAlignment="1">
      <alignment horizontal="left" vertical="center" wrapText="1"/>
    </xf>
    <xf numFmtId="0" fontId="66" fillId="4" borderId="66" xfId="0" applyFont="1" applyFill="1" applyBorder="1" applyAlignment="1">
      <alignment horizontal="left" vertical="center" wrapText="1"/>
    </xf>
    <xf numFmtId="0" fontId="70" fillId="4" borderId="154" xfId="0" applyFont="1" applyFill="1" applyBorder="1" applyAlignment="1">
      <alignment horizontal="left" vertical="center"/>
    </xf>
    <xf numFmtId="0" fontId="70" fillId="4" borderId="176" xfId="0" applyFont="1" applyFill="1" applyBorder="1" applyAlignment="1">
      <alignment horizontal="left" vertical="center"/>
    </xf>
    <xf numFmtId="0" fontId="70" fillId="4" borderId="66" xfId="0" applyFont="1" applyFill="1" applyBorder="1" applyAlignment="1">
      <alignment horizontal="left" vertical="center"/>
    </xf>
    <xf numFmtId="0" fontId="70" fillId="4" borderId="67" xfId="0" applyFont="1" applyFill="1" applyBorder="1" applyAlignment="1">
      <alignment horizontal="left" vertical="center"/>
    </xf>
    <xf numFmtId="0" fontId="70" fillId="4" borderId="153" xfId="0" applyFont="1" applyFill="1" applyBorder="1" applyAlignment="1">
      <alignment horizontal="left" vertical="center"/>
    </xf>
    <xf numFmtId="0" fontId="70" fillId="4" borderId="138" xfId="0" applyFont="1" applyFill="1" applyBorder="1" applyAlignment="1">
      <alignment horizontal="left" vertical="center"/>
    </xf>
    <xf numFmtId="0" fontId="70" fillId="4" borderId="139" xfId="0" applyFont="1" applyFill="1" applyBorder="1" applyAlignment="1">
      <alignment horizontal="left" vertical="center"/>
    </xf>
    <xf numFmtId="0" fontId="66" fillId="0" borderId="140" xfId="0" applyFont="1" applyBorder="1" applyAlignment="1">
      <alignment horizontal="center" wrapText="1"/>
    </xf>
    <xf numFmtId="0" fontId="66" fillId="0" borderId="39" xfId="0" applyFont="1" applyBorder="1" applyAlignment="1">
      <alignment horizontal="center" wrapText="1"/>
    </xf>
    <xf numFmtId="0" fontId="70" fillId="4" borderId="38" xfId="0" applyFont="1" applyFill="1" applyBorder="1" applyAlignment="1">
      <alignment horizontal="left" vertical="center"/>
    </xf>
    <xf numFmtId="0" fontId="70" fillId="4" borderId="51" xfId="0" applyFont="1" applyFill="1" applyBorder="1" applyAlignment="1">
      <alignment horizontal="left" vertical="center"/>
    </xf>
    <xf numFmtId="190" fontId="70" fillId="4" borderId="138" xfId="0" applyNumberFormat="1" applyFont="1" applyFill="1" applyBorder="1" applyAlignment="1">
      <alignment horizontal="left" vertical="top"/>
    </xf>
    <xf numFmtId="190" fontId="70" fillId="4" borderId="139" xfId="0" applyNumberFormat="1" applyFont="1" applyFill="1" applyBorder="1" applyAlignment="1">
      <alignment horizontal="left" vertical="top"/>
    </xf>
    <xf numFmtId="0" fontId="70" fillId="4" borderId="66" xfId="0" applyFont="1" applyFill="1" applyBorder="1" applyAlignment="1">
      <alignment horizontal="left" vertical="top" wrapText="1"/>
    </xf>
    <xf numFmtId="0" fontId="70" fillId="4" borderId="67" xfId="0" applyFont="1" applyFill="1" applyBorder="1" applyAlignment="1">
      <alignment horizontal="left" vertical="top" wrapText="1"/>
    </xf>
    <xf numFmtId="0" fontId="70" fillId="4" borderId="38" xfId="0" applyFont="1" applyFill="1" applyBorder="1" applyAlignment="1">
      <alignment horizontal="left" vertical="top"/>
    </xf>
    <xf numFmtId="0" fontId="70" fillId="4" borderId="51" xfId="0" applyFont="1" applyFill="1" applyBorder="1" applyAlignment="1">
      <alignment horizontal="left" vertical="top"/>
    </xf>
    <xf numFmtId="0" fontId="70" fillId="4" borderId="61" xfId="0" applyFont="1" applyFill="1" applyBorder="1" applyAlignment="1">
      <alignment horizontal="left" vertical="center" wrapText="1"/>
    </xf>
    <xf numFmtId="0" fontId="70" fillId="4" borderId="63" xfId="0" applyFont="1" applyFill="1" applyBorder="1" applyAlignment="1">
      <alignment horizontal="left" vertical="center" wrapText="1"/>
    </xf>
    <xf numFmtId="0" fontId="70" fillId="4" borderId="138" xfId="0" applyFont="1" applyFill="1" applyBorder="1" applyAlignment="1">
      <alignment horizontal="left" vertical="center" wrapText="1"/>
    </xf>
    <xf numFmtId="0" fontId="70" fillId="4" borderId="139" xfId="0" applyFont="1" applyFill="1" applyBorder="1" applyAlignment="1">
      <alignment horizontal="left" vertical="center" wrapText="1"/>
    </xf>
    <xf numFmtId="0" fontId="70" fillId="0" borderId="15" xfId="0" applyFont="1" applyBorder="1" applyAlignment="1">
      <alignment horizontal="left" vertical="center"/>
    </xf>
    <xf numFmtId="0" fontId="70" fillId="0" borderId="16" xfId="0" applyFont="1" applyBorder="1" applyAlignment="1">
      <alignment horizontal="left" vertical="center"/>
    </xf>
    <xf numFmtId="0" fontId="70" fillId="3" borderId="5" xfId="0" applyFont="1" applyFill="1" applyBorder="1" applyAlignment="1">
      <alignment horizontal="center" vertical="center" wrapText="1"/>
    </xf>
    <xf numFmtId="0" fontId="70" fillId="3" borderId="7" xfId="0" applyFont="1" applyFill="1" applyBorder="1" applyAlignment="1">
      <alignment horizontal="center" vertical="center" wrapText="1"/>
    </xf>
    <xf numFmtId="0" fontId="70" fillId="3" borderId="6" xfId="0" applyFont="1" applyFill="1" applyBorder="1" applyAlignment="1">
      <alignment horizontal="center" vertical="center" wrapText="1"/>
    </xf>
    <xf numFmtId="0" fontId="70" fillId="10" borderId="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0" fillId="10" borderId="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0" fillId="4" borderId="5" xfId="0" applyFont="1" applyFill="1" applyBorder="1" applyAlignment="1">
      <alignment horizontal="center" vertical="center" wrapText="1"/>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0" fontId="70" fillId="0" borderId="17" xfId="0" applyFont="1" applyBorder="1" applyAlignment="1">
      <alignment horizontal="left" vertical="center" shrinkToFit="1"/>
    </xf>
    <xf numFmtId="0" fontId="70" fillId="0" borderId="19" xfId="0" applyFont="1" applyBorder="1" applyAlignment="1">
      <alignment horizontal="left" vertical="center" shrinkToFit="1"/>
    </xf>
    <xf numFmtId="0" fontId="70" fillId="4" borderId="20" xfId="0" applyFont="1" applyFill="1" applyBorder="1" applyAlignment="1">
      <alignment horizontal="left" vertical="center" wrapText="1"/>
    </xf>
    <xf numFmtId="0" fontId="66" fillId="0" borderId="115" xfId="0" applyFont="1" applyBorder="1" applyAlignment="1">
      <alignment horizontal="left" vertical="center" wrapText="1"/>
    </xf>
    <xf numFmtId="0" fontId="66" fillId="0" borderId="23" xfId="0" applyFont="1" applyBorder="1" applyAlignment="1">
      <alignment horizontal="left" vertical="center" wrapText="1"/>
    </xf>
    <xf numFmtId="0" fontId="70" fillId="4" borderId="9" xfId="0" applyFont="1" applyFill="1" applyBorder="1" applyAlignment="1">
      <alignment horizontal="left" vertical="center" wrapText="1"/>
    </xf>
    <xf numFmtId="0" fontId="70" fillId="0" borderId="10" xfId="0" applyFont="1" applyBorder="1" applyAlignment="1">
      <alignment horizontal="left" vertical="top" wrapText="1"/>
    </xf>
    <xf numFmtId="0" fontId="70" fillId="0" borderId="11" xfId="0" applyFont="1" applyBorder="1" applyAlignment="1">
      <alignment horizontal="left" vertical="top" wrapText="1"/>
    </xf>
    <xf numFmtId="0" fontId="66" fillId="4" borderId="141" xfId="0" applyFont="1" applyFill="1" applyBorder="1" applyAlignment="1">
      <alignment horizontal="left" vertical="center" wrapText="1"/>
    </xf>
    <xf numFmtId="0" fontId="66" fillId="4" borderId="37" xfId="0" applyFont="1" applyFill="1" applyBorder="1" applyAlignment="1">
      <alignment horizontal="left" vertical="center" wrapText="1"/>
    </xf>
    <xf numFmtId="0" fontId="70" fillId="4" borderId="115" xfId="0" applyFont="1" applyFill="1" applyBorder="1" applyAlignment="1">
      <alignment horizontal="left" vertical="top" wrapText="1"/>
    </xf>
    <xf numFmtId="0" fontId="70" fillId="4" borderId="22" xfId="0" applyFont="1" applyFill="1" applyBorder="1" applyAlignment="1">
      <alignment horizontal="left" vertical="top" wrapText="1"/>
    </xf>
    <xf numFmtId="0" fontId="70" fillId="4" borderId="23" xfId="0" applyFont="1" applyFill="1" applyBorder="1" applyAlignment="1">
      <alignment horizontal="left" vertical="top" wrapText="1"/>
    </xf>
    <xf numFmtId="0" fontId="70" fillId="4" borderId="149" xfId="0" applyFont="1" applyFill="1" applyBorder="1" applyAlignment="1">
      <alignment horizontal="left" vertical="center"/>
    </xf>
    <xf numFmtId="0" fontId="70" fillId="4" borderId="137" xfId="0" applyFont="1" applyFill="1" applyBorder="1" applyAlignment="1">
      <alignment horizontal="left" vertical="center"/>
    </xf>
    <xf numFmtId="0" fontId="70" fillId="4" borderId="150" xfId="0" applyFont="1" applyFill="1" applyBorder="1" applyAlignment="1">
      <alignment horizontal="left" vertical="center"/>
    </xf>
    <xf numFmtId="0" fontId="66" fillId="10" borderId="48" xfId="0" applyFont="1" applyFill="1" applyBorder="1" applyAlignment="1">
      <alignment horizontal="center" vertical="center" shrinkToFit="1"/>
    </xf>
    <xf numFmtId="0" fontId="66" fillId="10" borderId="33" xfId="0" applyFont="1" applyFill="1" applyBorder="1" applyAlignment="1">
      <alignment horizontal="center" vertical="center" shrinkToFit="1"/>
    </xf>
    <xf numFmtId="0" fontId="70" fillId="4" borderId="4" xfId="0" applyFont="1" applyFill="1" applyBorder="1" applyAlignment="1">
      <alignment horizontal="left" vertical="center"/>
    </xf>
    <xf numFmtId="0" fontId="70" fillId="4" borderId="114" xfId="0" applyFont="1" applyFill="1" applyBorder="1" applyAlignment="1">
      <alignment horizontal="left" vertical="center" wrapText="1"/>
    </xf>
    <xf numFmtId="0" fontId="70" fillId="4" borderId="4" xfId="0" applyFont="1" applyFill="1" applyBorder="1" applyAlignment="1">
      <alignment horizontal="left" vertical="center" shrinkToFit="1"/>
    </xf>
    <xf numFmtId="0" fontId="70" fillId="0" borderId="4" xfId="0" applyFont="1" applyBorder="1" applyAlignment="1">
      <alignment horizontal="left" vertical="center"/>
    </xf>
    <xf numFmtId="0" fontId="70" fillId="10" borderId="4" xfId="0" applyFont="1" applyFill="1" applyBorder="1" applyAlignment="1">
      <alignment horizontal="center" vertical="center"/>
      <extLst>
        <ext xmlns:xfpb="http://schemas.microsoft.com/office/spreadsheetml/2022/featurepropertybag" uri="{C7286773-470A-42A8-94C5-96B5CB345126}">
          <xfpb:xfComplement i="0"/>
        </ext>
      </extLst>
    </xf>
    <xf numFmtId="0" fontId="70" fillId="0" borderId="155" xfId="0" applyFont="1" applyBorder="1" applyAlignment="1">
      <alignment horizontal="center" vertical="center"/>
    </xf>
    <xf numFmtId="0" fontId="70" fillId="4" borderId="112" xfId="0" applyFont="1" applyFill="1" applyBorder="1" applyAlignment="1">
      <alignment horizontal="left" vertical="center"/>
    </xf>
    <xf numFmtId="0" fontId="70" fillId="4" borderId="113" xfId="0" applyFont="1" applyFill="1" applyBorder="1" applyAlignment="1">
      <alignment horizontal="left" vertical="center"/>
    </xf>
    <xf numFmtId="0" fontId="78" fillId="4" borderId="52" xfId="0" applyFont="1" applyFill="1" applyBorder="1" applyAlignment="1">
      <alignment horizontal="left" vertical="top" wrapText="1"/>
    </xf>
    <xf numFmtId="0" fontId="78" fillId="4" borderId="53" xfId="0" applyFont="1" applyFill="1" applyBorder="1" applyAlignment="1">
      <alignment horizontal="left" vertical="top" wrapText="1"/>
    </xf>
    <xf numFmtId="0" fontId="66" fillId="3" borderId="33" xfId="0" applyFont="1" applyFill="1" applyBorder="1" applyAlignment="1">
      <alignment vertical="center" shrinkToFit="1"/>
    </xf>
    <xf numFmtId="0" fontId="66" fillId="3" borderId="34" xfId="0" applyFont="1" applyFill="1" applyBorder="1" applyAlignment="1">
      <alignment vertical="center" shrinkToFit="1"/>
    </xf>
    <xf numFmtId="0" fontId="70" fillId="4" borderId="52" xfId="0" applyFont="1" applyFill="1" applyBorder="1" applyAlignment="1">
      <alignment horizontal="left" vertical="center"/>
    </xf>
    <xf numFmtId="0" fontId="70" fillId="4" borderId="53" xfId="0" applyFont="1" applyFill="1" applyBorder="1" applyAlignment="1">
      <alignment horizontal="left" vertical="center"/>
    </xf>
    <xf numFmtId="0" fontId="70" fillId="3" borderId="0" xfId="0" applyFont="1" applyFill="1" applyAlignment="1">
      <alignment horizontal="left" vertical="center" shrinkToFit="1"/>
    </xf>
    <xf numFmtId="176" fontId="70" fillId="4" borderId="0" xfId="0" applyNumberFormat="1" applyFont="1" applyFill="1" applyAlignment="1">
      <alignment horizontal="right" vertical="center" shrinkToFit="1"/>
    </xf>
    <xf numFmtId="176" fontId="70" fillId="4" borderId="0" xfId="0" applyNumberFormat="1" applyFont="1" applyFill="1" applyAlignment="1">
      <alignment horizontal="center" vertical="center" shrinkToFit="1"/>
    </xf>
    <xf numFmtId="0" fontId="70" fillId="3" borderId="18" xfId="0" applyFont="1" applyFill="1" applyBorder="1" applyAlignment="1">
      <alignment vertical="top" shrinkToFit="1"/>
    </xf>
    <xf numFmtId="0" fontId="70" fillId="3" borderId="19" xfId="0" applyFont="1" applyFill="1" applyBorder="1" applyAlignment="1">
      <alignment vertical="top" shrinkToFit="1"/>
    </xf>
    <xf numFmtId="0" fontId="70" fillId="4" borderId="20" xfId="0" applyFont="1" applyFill="1" applyBorder="1" applyAlignment="1">
      <alignment horizontal="left" vertical="top"/>
    </xf>
    <xf numFmtId="0" fontId="70" fillId="0" borderId="8" xfId="0" applyFont="1" applyBorder="1" applyAlignment="1">
      <alignment horizontal="left" vertical="center" wrapText="1"/>
    </xf>
    <xf numFmtId="0" fontId="66" fillId="3" borderId="25" xfId="0" applyFont="1" applyFill="1" applyBorder="1" applyAlignment="1">
      <alignment vertical="center" shrinkToFit="1"/>
    </xf>
    <xf numFmtId="0" fontId="66" fillId="3" borderId="26" xfId="0" applyFont="1" applyFill="1" applyBorder="1" applyAlignment="1">
      <alignment vertical="center" shrinkToFit="1"/>
    </xf>
    <xf numFmtId="0" fontId="73" fillId="0" borderId="0" xfId="0" applyFont="1" applyAlignment="1">
      <alignment horizontal="center" vertical="center"/>
    </xf>
    <xf numFmtId="0" fontId="70" fillId="0" borderId="14" xfId="0" applyFont="1" applyBorder="1" applyAlignment="1">
      <alignment horizontal="center" vertical="top" wrapText="1"/>
    </xf>
    <xf numFmtId="0" fontId="70" fillId="0" borderId="15" xfId="0" applyFont="1" applyBorder="1" applyAlignment="1">
      <alignment horizontal="center" vertical="top" wrapText="1"/>
    </xf>
    <xf numFmtId="0" fontId="70" fillId="0" borderId="16" xfId="0" applyFont="1" applyBorder="1" applyAlignment="1">
      <alignment horizontal="center" vertical="top" wrapText="1"/>
    </xf>
    <xf numFmtId="0" fontId="70" fillId="4" borderId="15" xfId="0" applyFont="1" applyFill="1" applyBorder="1" applyAlignment="1">
      <alignment horizontal="left" vertical="center" wrapText="1"/>
    </xf>
    <xf numFmtId="0" fontId="70" fillId="4" borderId="16" xfId="0" applyFont="1" applyFill="1" applyBorder="1" applyAlignment="1">
      <alignment horizontal="left" vertical="center" wrapText="1"/>
    </xf>
    <xf numFmtId="0" fontId="70" fillId="0" borderId="18" xfId="0" applyFont="1" applyBorder="1" applyAlignment="1">
      <alignment horizontal="left" vertical="center"/>
    </xf>
    <xf numFmtId="0" fontId="70" fillId="0" borderId="19" xfId="0" applyFont="1" applyBorder="1" applyAlignment="1">
      <alignment horizontal="left" vertical="center"/>
    </xf>
    <xf numFmtId="0" fontId="70" fillId="0" borderId="22" xfId="0" applyFont="1" applyBorder="1" applyAlignment="1">
      <alignment horizontal="left" vertical="center" wrapText="1"/>
    </xf>
    <xf numFmtId="0" fontId="70" fillId="0" borderId="23" xfId="0" applyFont="1" applyBorder="1" applyAlignment="1">
      <alignment horizontal="left" vertical="center" wrapText="1"/>
    </xf>
    <xf numFmtId="0" fontId="66" fillId="0" borderId="0" xfId="0" applyFont="1" applyAlignment="1">
      <alignment horizontal="left" wrapText="1"/>
    </xf>
    <xf numFmtId="0" fontId="66" fillId="0" borderId="0" xfId="0" applyFont="1" applyAlignment="1">
      <alignment horizontal="left"/>
    </xf>
    <xf numFmtId="0" fontId="66" fillId="4" borderId="4" xfId="0" applyFont="1" applyFill="1" applyBorder="1" applyAlignment="1">
      <alignment horizontal="left" vertical="center" wrapText="1"/>
    </xf>
    <xf numFmtId="0" fontId="72" fillId="4" borderId="37" xfId="0" applyFont="1" applyFill="1" applyBorder="1" applyAlignment="1">
      <alignment horizontal="center" vertical="center"/>
    </xf>
    <xf numFmtId="0" fontId="70" fillId="0" borderId="13" xfId="0" applyFont="1" applyBorder="1" applyAlignment="1">
      <alignment horizontal="center" vertical="center"/>
    </xf>
    <xf numFmtId="0" fontId="88" fillId="4" borderId="5" xfId="0" applyFont="1" applyFill="1" applyBorder="1" applyAlignment="1">
      <alignment horizontal="center" vertical="center" wrapText="1"/>
    </xf>
    <xf numFmtId="0" fontId="88" fillId="4" borderId="6" xfId="0" applyFont="1" applyFill="1" applyBorder="1" applyAlignment="1">
      <alignment horizontal="center" vertical="center" wrapText="1"/>
    </xf>
    <xf numFmtId="0" fontId="88" fillId="4" borderId="7" xfId="0" applyFont="1" applyFill="1" applyBorder="1" applyAlignment="1">
      <alignment horizontal="center" vertical="center" wrapText="1"/>
    </xf>
    <xf numFmtId="0" fontId="70" fillId="0" borderId="39" xfId="0" applyFont="1" applyBorder="1" applyAlignment="1">
      <alignment horizontal="center" vertical="center"/>
    </xf>
    <xf numFmtId="0" fontId="70" fillId="0" borderId="122" xfId="0" applyFont="1" applyBorder="1" applyAlignment="1">
      <alignment horizontal="center" vertical="center"/>
    </xf>
    <xf numFmtId="0" fontId="70" fillId="4" borderId="32" xfId="0" quotePrefix="1" applyFont="1" applyFill="1" applyBorder="1" applyAlignment="1">
      <alignment horizontal="left" vertical="center" wrapText="1"/>
    </xf>
    <xf numFmtId="0" fontId="70" fillId="4" borderId="33" xfId="0" applyFont="1" applyFill="1" applyBorder="1" applyAlignment="1">
      <alignment horizontal="left" vertical="center" wrapText="1"/>
    </xf>
    <xf numFmtId="0" fontId="70" fillId="4" borderId="34" xfId="0" applyFont="1" applyFill="1" applyBorder="1" applyAlignment="1">
      <alignment horizontal="left" vertical="center" wrapText="1"/>
    </xf>
    <xf numFmtId="0" fontId="70" fillId="4" borderId="56" xfId="0" quotePrefix="1" applyFont="1" applyFill="1" applyBorder="1" applyAlignment="1">
      <alignment horizontal="left" vertical="center" wrapText="1"/>
    </xf>
    <xf numFmtId="0" fontId="70" fillId="4" borderId="48" xfId="0" quotePrefix="1" applyFont="1" applyFill="1" applyBorder="1" applyAlignment="1">
      <alignment horizontal="left" vertical="center"/>
    </xf>
    <xf numFmtId="0" fontId="70" fillId="4" borderId="57" xfId="0" quotePrefix="1" applyFont="1" applyFill="1" applyBorder="1" applyAlignment="1">
      <alignment horizontal="left" vertical="center"/>
    </xf>
    <xf numFmtId="0" fontId="70" fillId="4" borderId="56" xfId="0" quotePrefix="1" applyFont="1" applyFill="1" applyBorder="1" applyAlignment="1">
      <alignment horizontal="left" vertical="center"/>
    </xf>
    <xf numFmtId="0" fontId="70" fillId="4" borderId="30" xfId="0" quotePrefix="1" applyFont="1" applyFill="1" applyBorder="1" applyAlignment="1">
      <alignment horizontal="left" vertical="center"/>
    </xf>
    <xf numFmtId="0" fontId="70" fillId="4" borderId="12" xfId="0" quotePrefix="1" applyFont="1" applyFill="1" applyBorder="1" applyAlignment="1">
      <alignment horizontal="left" vertical="center"/>
    </xf>
    <xf numFmtId="0" fontId="70" fillId="4" borderId="31" xfId="0" quotePrefix="1" applyFont="1" applyFill="1" applyBorder="1" applyAlignment="1">
      <alignment horizontal="left" vertical="center"/>
    </xf>
    <xf numFmtId="0" fontId="72" fillId="4" borderId="38" xfId="0" applyFont="1" applyFill="1" applyBorder="1" applyAlignment="1">
      <alignment horizontal="center" vertical="center"/>
    </xf>
    <xf numFmtId="0" fontId="70" fillId="0" borderId="40" xfId="0" applyFont="1" applyBorder="1" applyAlignment="1">
      <alignment horizontal="center" vertical="center"/>
    </xf>
    <xf numFmtId="0" fontId="72" fillId="4" borderId="41" xfId="0" applyFont="1" applyFill="1" applyBorder="1" applyAlignment="1">
      <alignment horizontal="center" vertical="center"/>
    </xf>
    <xf numFmtId="0" fontId="70" fillId="0" borderId="37" xfId="0" quotePrefix="1" applyFont="1" applyBorder="1" applyAlignment="1">
      <alignment horizontal="center" vertical="center"/>
    </xf>
    <xf numFmtId="0" fontId="70" fillId="0" borderId="37" xfId="0" applyFont="1" applyBorder="1" applyAlignment="1">
      <alignment horizontal="center" vertical="center"/>
    </xf>
    <xf numFmtId="0" fontId="70" fillId="0" borderId="41" xfId="0" applyFont="1" applyBorder="1" applyAlignment="1">
      <alignment horizontal="center" vertical="center"/>
    </xf>
    <xf numFmtId="0" fontId="72" fillId="4" borderId="42" xfId="0" applyFont="1" applyFill="1" applyBorder="1" applyAlignment="1">
      <alignment horizontal="center" vertical="center"/>
    </xf>
    <xf numFmtId="0" fontId="72" fillId="4" borderId="43" xfId="0" applyFont="1" applyFill="1" applyBorder="1" applyAlignment="1">
      <alignment horizontal="center" vertical="center"/>
    </xf>
    <xf numFmtId="0" fontId="70" fillId="4" borderId="33" xfId="0" quotePrefix="1" applyFont="1" applyFill="1" applyBorder="1" applyAlignment="1">
      <alignment horizontal="left" vertical="top" wrapText="1"/>
    </xf>
    <xf numFmtId="0" fontId="70" fillId="4" borderId="34" xfId="0" quotePrefix="1" applyFont="1" applyFill="1" applyBorder="1" applyAlignment="1">
      <alignment horizontal="left" vertical="top" wrapText="1"/>
    </xf>
    <xf numFmtId="0" fontId="70" fillId="4" borderId="0" xfId="0" quotePrefix="1" applyFont="1" applyFill="1" applyAlignment="1">
      <alignment horizontal="left" vertical="top" wrapText="1"/>
    </xf>
    <xf numFmtId="0" fontId="70" fillId="4" borderId="13" xfId="0" quotePrefix="1" applyFont="1" applyFill="1" applyBorder="1" applyAlignment="1">
      <alignment horizontal="left" vertical="top" wrapText="1"/>
    </xf>
    <xf numFmtId="176" fontId="99" fillId="0" borderId="167" xfId="0" applyNumberFormat="1" applyFont="1" applyBorder="1" applyAlignment="1">
      <alignment horizontal="left" vertical="center" shrinkToFit="1"/>
    </xf>
    <xf numFmtId="176" fontId="99" fillId="0" borderId="48" xfId="0" applyNumberFormat="1" applyFont="1" applyBorder="1" applyAlignment="1">
      <alignment horizontal="left" vertical="center" shrinkToFit="1"/>
    </xf>
    <xf numFmtId="176" fontId="99" fillId="0" borderId="57" xfId="0" applyNumberFormat="1" applyFont="1" applyBorder="1" applyAlignment="1">
      <alignment horizontal="left" vertical="center" shrinkToFit="1"/>
    </xf>
    <xf numFmtId="0" fontId="72" fillId="4" borderId="51" xfId="0" applyFont="1" applyFill="1" applyBorder="1" applyAlignment="1">
      <alignment horizontal="center" vertical="center"/>
    </xf>
    <xf numFmtId="176" fontId="70" fillId="4" borderId="48" xfId="0" applyNumberFormat="1" applyFont="1" applyFill="1" applyBorder="1" applyAlignment="1">
      <alignment horizontal="center" vertical="center" shrinkToFit="1"/>
    </xf>
    <xf numFmtId="176" fontId="66" fillId="4" borderId="0" xfId="0" applyNumberFormat="1" applyFont="1" applyFill="1" applyAlignment="1">
      <alignment horizontal="center" vertical="center" shrinkToFit="1"/>
    </xf>
    <xf numFmtId="0" fontId="66" fillId="0" borderId="39" xfId="0" applyFont="1" applyBorder="1" applyAlignment="1"/>
    <xf numFmtId="0" fontId="70" fillId="0" borderId="18" xfId="0" quotePrefix="1" applyFont="1" applyBorder="1" applyAlignment="1">
      <alignment horizontal="left" vertical="center" shrinkToFit="1"/>
    </xf>
    <xf numFmtId="0" fontId="72" fillId="0" borderId="18" xfId="0" applyFont="1" applyBorder="1" applyAlignment="1">
      <alignment vertical="center" shrinkToFit="1"/>
    </xf>
    <xf numFmtId="0" fontId="72" fillId="0" borderId="19" xfId="0" applyFont="1" applyBorder="1" applyAlignment="1">
      <alignment vertical="center" shrinkToFit="1"/>
    </xf>
    <xf numFmtId="0" fontId="70" fillId="4" borderId="115" xfId="0" applyFont="1" applyFill="1" applyBorder="1" applyAlignment="1">
      <alignment horizontal="left" vertical="center" wrapText="1"/>
    </xf>
    <xf numFmtId="0" fontId="70" fillId="4" borderId="22" xfId="0" applyFont="1" applyFill="1" applyBorder="1" applyAlignment="1">
      <alignment horizontal="left" vertical="center"/>
    </xf>
    <xf numFmtId="0" fontId="70" fillId="4" borderId="23" xfId="0" applyFont="1" applyFill="1" applyBorder="1" applyAlignment="1">
      <alignment horizontal="left" vertical="center"/>
    </xf>
    <xf numFmtId="0" fontId="70" fillId="4" borderId="45" xfId="0" applyFont="1" applyFill="1" applyBorder="1" applyAlignment="1">
      <alignment horizontal="center" vertical="center" shrinkToFit="1"/>
    </xf>
    <xf numFmtId="0" fontId="72" fillId="4" borderId="42" xfId="0" applyFont="1" applyFill="1" applyBorder="1" applyAlignment="1">
      <alignment horizontal="left" vertical="center" wrapText="1"/>
    </xf>
    <xf numFmtId="0" fontId="72" fillId="4" borderId="65" xfId="0" applyFont="1" applyFill="1" applyBorder="1" applyAlignment="1">
      <alignment horizontal="left" vertical="center" wrapText="1"/>
    </xf>
    <xf numFmtId="0" fontId="72" fillId="4" borderId="66" xfId="0" applyFont="1" applyFill="1" applyBorder="1" applyAlignment="1">
      <alignment horizontal="left" vertical="center" wrapText="1"/>
    </xf>
    <xf numFmtId="0" fontId="72" fillId="4" borderId="67" xfId="0" applyFont="1" applyFill="1" applyBorder="1" applyAlignment="1">
      <alignment horizontal="left" vertical="center" wrapText="1"/>
    </xf>
    <xf numFmtId="178" fontId="70" fillId="4" borderId="35" xfId="0" applyNumberFormat="1" applyFont="1" applyFill="1" applyBorder="1" applyAlignment="1">
      <alignment horizontal="center" vertical="center" shrinkToFit="1"/>
    </xf>
    <xf numFmtId="176" fontId="70" fillId="4" borderId="5" xfId="0" applyNumberFormat="1" applyFont="1" applyFill="1" applyBorder="1" applyAlignment="1">
      <alignment horizontal="center" vertical="center" shrinkToFit="1"/>
    </xf>
    <xf numFmtId="176" fontId="70" fillId="4" borderId="6" xfId="0" applyNumberFormat="1" applyFont="1" applyFill="1" applyBorder="1" applyAlignment="1">
      <alignment horizontal="center" vertical="center" shrinkToFit="1"/>
    </xf>
    <xf numFmtId="0" fontId="66" fillId="0" borderId="37" xfId="0" applyFont="1" applyBorder="1" applyAlignment="1">
      <alignment horizontal="center" vertical="center"/>
    </xf>
    <xf numFmtId="0" fontId="66" fillId="0" borderId="60" xfId="0" applyFont="1" applyBorder="1" applyAlignment="1">
      <alignment horizontal="center" vertical="center"/>
    </xf>
    <xf numFmtId="0" fontId="66" fillId="0" borderId="61" xfId="0" applyFont="1" applyBorder="1" applyAlignment="1">
      <alignment horizontal="center" vertical="center"/>
    </xf>
    <xf numFmtId="0" fontId="66" fillId="0" borderId="62" xfId="0" applyFont="1" applyBorder="1" applyAlignment="1">
      <alignment horizontal="center" vertical="center"/>
    </xf>
    <xf numFmtId="0" fontId="66" fillId="0" borderId="63" xfId="0" applyFont="1" applyBorder="1" applyAlignment="1">
      <alignment horizontal="center" vertical="center"/>
    </xf>
    <xf numFmtId="0" fontId="76" fillId="4" borderId="48" xfId="0" applyFont="1" applyFill="1" applyBorder="1" applyAlignment="1">
      <alignment horizontal="left" vertical="center" wrapText="1"/>
    </xf>
    <xf numFmtId="0" fontId="76" fillId="4" borderId="57" xfId="0" applyFont="1" applyFill="1" applyBorder="1" applyAlignment="1">
      <alignment horizontal="left" vertical="center" wrapText="1"/>
    </xf>
    <xf numFmtId="0" fontId="76" fillId="0" borderId="52" xfId="0" applyFont="1" applyBorder="1" applyAlignment="1">
      <alignment horizontal="left" vertical="center"/>
    </xf>
    <xf numFmtId="0" fontId="76" fillId="0" borderId="53" xfId="0" applyFont="1" applyBorder="1" applyAlignment="1">
      <alignment horizontal="left" vertical="center"/>
    </xf>
    <xf numFmtId="0" fontId="70" fillId="0" borderId="15" xfId="0" applyFont="1" applyBorder="1" applyAlignment="1">
      <alignment horizontal="left" vertical="center" wrapText="1"/>
    </xf>
    <xf numFmtId="0" fontId="70" fillId="0" borderId="16" xfId="0" applyFont="1" applyBorder="1" applyAlignment="1">
      <alignment horizontal="left" vertical="center" wrapText="1"/>
    </xf>
    <xf numFmtId="0" fontId="70" fillId="0" borderId="32" xfId="0" applyFont="1" applyBorder="1" applyAlignment="1">
      <alignment horizontal="left" vertical="top"/>
    </xf>
    <xf numFmtId="0" fontId="70" fillId="0" borderId="33" xfId="0" applyFont="1" applyBorder="1" applyAlignment="1">
      <alignment horizontal="left" vertical="top"/>
    </xf>
    <xf numFmtId="0" fontId="70" fillId="0" borderId="34" xfId="0" applyFont="1" applyBorder="1" applyAlignment="1">
      <alignment horizontal="left" vertical="top"/>
    </xf>
    <xf numFmtId="0" fontId="70" fillId="4" borderId="172" xfId="0" applyFont="1" applyFill="1" applyBorder="1" applyAlignment="1">
      <alignment horizontal="left" vertical="center"/>
    </xf>
    <xf numFmtId="0" fontId="66" fillId="4" borderId="172" xfId="0" applyFont="1" applyFill="1" applyBorder="1" applyAlignment="1">
      <alignment horizontal="left" vertical="center" wrapText="1"/>
    </xf>
    <xf numFmtId="0" fontId="66" fillId="4" borderId="52" xfId="0" applyFont="1" applyFill="1" applyBorder="1" applyAlignment="1">
      <alignment horizontal="left" vertical="center" wrapText="1"/>
    </xf>
    <xf numFmtId="0" fontId="70" fillId="4" borderId="28" xfId="0" applyFont="1" applyFill="1" applyBorder="1" applyAlignment="1">
      <alignment horizontal="left" vertical="top" wrapText="1"/>
    </xf>
    <xf numFmtId="0" fontId="70" fillId="4" borderId="0" xfId="0" applyFont="1" applyFill="1" applyAlignment="1">
      <alignment horizontal="left" vertical="top" wrapText="1"/>
    </xf>
    <xf numFmtId="0" fontId="70" fillId="4" borderId="13" xfId="0" applyFont="1" applyFill="1" applyBorder="1" applyAlignment="1">
      <alignment horizontal="left" vertical="top" wrapText="1"/>
    </xf>
    <xf numFmtId="0" fontId="70" fillId="0" borderId="111" xfId="0" applyFont="1" applyBorder="1" applyAlignment="1">
      <alignment horizontal="left" vertical="top"/>
    </xf>
    <xf numFmtId="0" fontId="70" fillId="0" borderId="112" xfId="0" applyFont="1" applyBorder="1" applyAlignment="1">
      <alignment horizontal="left" vertical="top"/>
    </xf>
    <xf numFmtId="0" fontId="70" fillId="0" borderId="113" xfId="0" applyFont="1" applyBorder="1" applyAlignment="1">
      <alignment horizontal="left" vertical="top"/>
    </xf>
    <xf numFmtId="0" fontId="70" fillId="4" borderId="21" xfId="0" applyFont="1" applyFill="1" applyBorder="1" applyAlignment="1">
      <alignment horizontal="left" vertical="top" wrapText="1"/>
    </xf>
    <xf numFmtId="0" fontId="70" fillId="4" borderId="35" xfId="0" applyFont="1" applyFill="1" applyBorder="1" applyAlignment="1">
      <alignment horizontal="left" vertical="top" wrapText="1"/>
    </xf>
    <xf numFmtId="0" fontId="70" fillId="4" borderId="36" xfId="0" applyFont="1" applyFill="1" applyBorder="1" applyAlignment="1">
      <alignment horizontal="left" vertical="top" wrapText="1"/>
    </xf>
    <xf numFmtId="0" fontId="70" fillId="0" borderId="13" xfId="0" applyFont="1" applyBorder="1" applyAlignment="1">
      <alignment horizontal="left" vertical="center"/>
    </xf>
    <xf numFmtId="0" fontId="70" fillId="3" borderId="35" xfId="0" applyFont="1" applyFill="1" applyBorder="1" applyAlignment="1">
      <alignment horizontal="left" vertical="center" shrinkToFit="1"/>
    </xf>
    <xf numFmtId="176" fontId="70" fillId="4" borderId="35" xfId="0" applyNumberFormat="1" applyFont="1" applyFill="1" applyBorder="1" applyAlignment="1">
      <alignment horizontal="right" vertical="center" shrinkToFit="1"/>
    </xf>
    <xf numFmtId="176" fontId="70" fillId="4" borderId="35" xfId="0" applyNumberFormat="1" applyFont="1" applyFill="1" applyBorder="1" applyAlignment="1">
      <alignment horizontal="center" vertical="center" shrinkToFit="1"/>
    </xf>
    <xf numFmtId="0" fontId="70" fillId="3" borderId="33" xfId="0" applyFont="1" applyFill="1" applyBorder="1" applyAlignment="1">
      <alignment horizontal="left" vertical="center" wrapText="1"/>
    </xf>
    <xf numFmtId="0" fontId="70" fillId="3" borderId="34" xfId="0" applyFont="1" applyFill="1" applyBorder="1" applyAlignment="1">
      <alignment horizontal="left" vertical="center" wrapText="1"/>
    </xf>
    <xf numFmtId="0" fontId="66" fillId="0" borderId="0" xfId="0" applyFont="1" applyAlignment="1">
      <alignment horizontal="distributed" vertical="center" shrinkToFit="1"/>
    </xf>
    <xf numFmtId="0" fontId="70" fillId="4" borderId="137" xfId="0" applyFont="1" applyFill="1" applyBorder="1" applyAlignment="1">
      <alignment horizontal="left" vertical="center" shrinkToFit="1"/>
    </xf>
    <xf numFmtId="0" fontId="70" fillId="4" borderId="150" xfId="0" applyFont="1" applyFill="1" applyBorder="1" applyAlignment="1">
      <alignment horizontal="left" vertical="center" shrinkToFit="1"/>
    </xf>
    <xf numFmtId="38" fontId="70" fillId="0" borderId="21" xfId="1" applyFont="1" applyFill="1" applyBorder="1" applyAlignment="1">
      <alignment horizontal="left" vertical="center" shrinkToFit="1"/>
    </xf>
    <xf numFmtId="38" fontId="70" fillId="0" borderId="35" xfId="1" applyFont="1" applyFill="1" applyBorder="1" applyAlignment="1">
      <alignment horizontal="left" vertical="center" shrinkToFit="1"/>
    </xf>
    <xf numFmtId="38" fontId="70" fillId="0" borderId="35" xfId="1" applyFont="1" applyFill="1" applyBorder="1" applyAlignment="1">
      <alignment horizontal="center" vertical="center"/>
    </xf>
    <xf numFmtId="38" fontId="70" fillId="4" borderId="35" xfId="1" applyFont="1" applyFill="1" applyBorder="1" applyAlignment="1">
      <alignment horizontal="center" vertical="center" shrinkToFit="1"/>
    </xf>
    <xf numFmtId="0" fontId="70" fillId="4" borderId="30" xfId="0" applyFont="1" applyFill="1" applyBorder="1" applyAlignment="1">
      <alignment horizontal="left" vertical="center" wrapText="1"/>
    </xf>
    <xf numFmtId="0" fontId="70" fillId="4" borderId="12" xfId="0" applyFont="1" applyFill="1" applyBorder="1" applyAlignment="1">
      <alignment horizontal="left" vertical="center" wrapText="1"/>
    </xf>
    <xf numFmtId="0" fontId="70" fillId="4" borderId="31" xfId="0" applyFont="1" applyFill="1" applyBorder="1" applyAlignment="1">
      <alignment horizontal="left" vertical="center" wrapText="1"/>
    </xf>
    <xf numFmtId="0" fontId="70" fillId="0" borderId="19" xfId="0" quotePrefix="1" applyFont="1" applyBorder="1" applyAlignment="1">
      <alignment horizontal="left" vertical="center" shrinkToFit="1"/>
    </xf>
    <xf numFmtId="0" fontId="76" fillId="4" borderId="12" xfId="0" applyFont="1" applyFill="1" applyBorder="1" applyAlignment="1">
      <alignment horizontal="left" vertical="center" wrapText="1"/>
    </xf>
    <xf numFmtId="0" fontId="76" fillId="4" borderId="31" xfId="0" applyFont="1" applyFill="1" applyBorder="1" applyAlignment="1">
      <alignment horizontal="left" vertical="center" wrapText="1"/>
    </xf>
    <xf numFmtId="0" fontId="70" fillId="4" borderId="138" xfId="0" applyFont="1" applyFill="1" applyBorder="1" applyAlignment="1">
      <alignment horizontal="left" vertical="top" wrapText="1"/>
    </xf>
    <xf numFmtId="0" fontId="70" fillId="4" borderId="139" xfId="0" applyFont="1" applyFill="1" applyBorder="1" applyAlignment="1">
      <alignment horizontal="left" vertical="top" wrapText="1"/>
    </xf>
    <xf numFmtId="0" fontId="70" fillId="4" borderId="61" xfId="0" applyFont="1" applyFill="1" applyBorder="1" applyAlignment="1">
      <alignment horizontal="left" vertical="top" wrapText="1"/>
    </xf>
    <xf numFmtId="0" fontId="70" fillId="4" borderId="63" xfId="0" applyFont="1" applyFill="1" applyBorder="1" applyAlignment="1">
      <alignment horizontal="left" vertical="top" wrapText="1"/>
    </xf>
    <xf numFmtId="0" fontId="66" fillId="0" borderId="39" xfId="0" applyFont="1" applyBorder="1" applyAlignment="1">
      <alignment horizontal="center"/>
    </xf>
    <xf numFmtId="38" fontId="66" fillId="0" borderId="6" xfId="1" applyFont="1" applyFill="1" applyBorder="1" applyAlignment="1">
      <alignment horizontal="left" vertical="center" shrinkToFit="1"/>
    </xf>
    <xf numFmtId="0" fontId="66" fillId="4" borderId="42" xfId="0" applyFont="1" applyFill="1" applyBorder="1" applyAlignment="1">
      <alignment horizontal="justify" vertical="center" wrapText="1"/>
    </xf>
    <xf numFmtId="0" fontId="70" fillId="0" borderId="10" xfId="0" quotePrefix="1" applyFont="1" applyBorder="1" applyAlignment="1">
      <alignment horizontal="left" vertical="center" wrapText="1"/>
    </xf>
    <xf numFmtId="0" fontId="70" fillId="0" borderId="11" xfId="0" quotePrefix="1" applyFont="1" applyBorder="1" applyAlignment="1">
      <alignment horizontal="left" vertical="center" wrapText="1"/>
    </xf>
    <xf numFmtId="0" fontId="70" fillId="0" borderId="18" xfId="0" quotePrefix="1" applyFont="1" applyBorder="1" applyAlignment="1">
      <alignment horizontal="left" vertical="center" wrapText="1" shrinkToFit="1"/>
    </xf>
    <xf numFmtId="0" fontId="70" fillId="0" borderId="19" xfId="0" quotePrefix="1" applyFont="1" applyBorder="1" applyAlignment="1">
      <alignment horizontal="left" vertical="center" wrapText="1" shrinkToFit="1"/>
    </xf>
    <xf numFmtId="0" fontId="70" fillId="0" borderId="168" xfId="0" applyFont="1" applyBorder="1" applyAlignment="1">
      <alignment horizontal="center" vertical="center"/>
    </xf>
    <xf numFmtId="0" fontId="70" fillId="0" borderId="138" xfId="0" applyFont="1" applyBorder="1" applyAlignment="1">
      <alignment horizontal="center" vertical="center"/>
    </xf>
    <xf numFmtId="0" fontId="70" fillId="0" borderId="139" xfId="0" applyFont="1" applyBorder="1" applyAlignment="1">
      <alignment horizontal="center" vertical="center"/>
    </xf>
    <xf numFmtId="0" fontId="70" fillId="0" borderId="168" xfId="0" applyFont="1" applyBorder="1" applyAlignment="1">
      <alignment horizontal="center"/>
    </xf>
    <xf numFmtId="0" fontId="70" fillId="0" borderId="138" xfId="0" applyFont="1" applyBorder="1" applyAlignment="1">
      <alignment horizontal="center"/>
    </xf>
    <xf numFmtId="0" fontId="70" fillId="0" borderId="139" xfId="0" applyFont="1" applyBorder="1" applyAlignment="1">
      <alignment horizontal="center"/>
    </xf>
    <xf numFmtId="0" fontId="66" fillId="4" borderId="170" xfId="0" applyFont="1" applyFill="1" applyBorder="1" applyAlignment="1">
      <alignment horizontal="left" vertical="center" wrapText="1"/>
    </xf>
    <xf numFmtId="0" fontId="66" fillId="4" borderId="143" xfId="0" applyFont="1" applyFill="1" applyBorder="1" applyAlignment="1">
      <alignment horizontal="left" vertical="center" wrapText="1"/>
    </xf>
    <xf numFmtId="0" fontId="70" fillId="4" borderId="60" xfId="0" applyFont="1" applyFill="1" applyBorder="1" applyAlignment="1">
      <alignment horizontal="left" vertical="center"/>
    </xf>
    <xf numFmtId="0" fontId="66" fillId="4" borderId="148" xfId="0" applyFont="1" applyFill="1" applyBorder="1" applyAlignment="1">
      <alignment horizontal="left" vertical="center" wrapText="1"/>
    </xf>
    <xf numFmtId="0" fontId="66" fillId="4" borderId="38" xfId="0" applyFont="1" applyFill="1" applyBorder="1" applyAlignment="1">
      <alignment horizontal="left" vertical="center" wrapText="1"/>
    </xf>
    <xf numFmtId="0" fontId="70" fillId="4" borderId="171" xfId="0" applyFont="1" applyFill="1" applyBorder="1" applyAlignment="1">
      <alignment horizontal="left" vertical="center"/>
    </xf>
    <xf numFmtId="0" fontId="86" fillId="3" borderId="0" xfId="3" applyFont="1" applyFill="1" applyAlignment="1">
      <alignment horizontal="left" vertical="center"/>
    </xf>
    <xf numFmtId="0" fontId="84" fillId="4" borderId="0" xfId="3" applyFont="1" applyFill="1" applyAlignment="1">
      <alignment horizontal="right" vertical="center"/>
    </xf>
    <xf numFmtId="0" fontId="93" fillId="0" borderId="0" xfId="3" applyFont="1" applyAlignment="1">
      <alignment horizontal="center" vertical="center"/>
    </xf>
    <xf numFmtId="0" fontId="70" fillId="5" borderId="35" xfId="3" applyFont="1" applyFill="1" applyBorder="1" applyAlignment="1" applyProtection="1">
      <alignment horizontal="right" vertical="center"/>
      <protection locked="0"/>
    </xf>
    <xf numFmtId="0" fontId="86" fillId="5" borderId="24" xfId="3" applyFont="1" applyFill="1" applyBorder="1" applyAlignment="1" applyProtection="1">
      <alignment horizontal="center" vertical="center" wrapText="1" shrinkToFit="1"/>
      <protection locked="0"/>
    </xf>
    <xf numFmtId="0" fontId="86" fillId="5" borderId="25" xfId="3" applyFont="1" applyFill="1" applyBorder="1" applyAlignment="1" applyProtection="1">
      <alignment horizontal="center" vertical="center" wrapText="1" shrinkToFit="1"/>
      <protection locked="0"/>
    </xf>
    <xf numFmtId="0" fontId="86" fillId="6" borderId="25" xfId="3" applyFont="1" applyFill="1" applyBorder="1" applyAlignment="1">
      <alignment horizontal="left" vertical="center"/>
    </xf>
    <xf numFmtId="0" fontId="86" fillId="6" borderId="26" xfId="3" applyFont="1" applyFill="1" applyBorder="1" applyAlignment="1">
      <alignment horizontal="left" vertical="center"/>
    </xf>
    <xf numFmtId="0" fontId="95" fillId="0" borderId="78" xfId="3" applyFont="1" applyBorder="1" applyAlignment="1">
      <alignment horizontal="center" vertical="center"/>
    </xf>
    <xf numFmtId="0" fontId="95" fillId="0" borderId="79" xfId="3" applyFont="1" applyBorder="1" applyAlignment="1">
      <alignment horizontal="center" vertical="center"/>
    </xf>
    <xf numFmtId="0" fontId="81" fillId="10" borderId="5" xfId="3" applyFont="1" applyFill="1" applyBorder="1" applyAlignment="1" applyProtection="1">
      <alignment horizontal="center" vertical="center" shrinkToFit="1"/>
      <protection locked="0"/>
    </xf>
    <xf numFmtId="0" fontId="81" fillId="10" borderId="6" xfId="3" applyFont="1" applyFill="1" applyBorder="1" applyAlignment="1" applyProtection="1">
      <alignment horizontal="center" vertical="center" shrinkToFit="1"/>
      <protection locked="0"/>
    </xf>
    <xf numFmtId="0" fontId="70" fillId="0" borderId="6" xfId="3" applyFont="1" applyBorder="1" applyAlignment="1" applyProtection="1">
      <alignment horizontal="center" vertical="center" shrinkToFit="1"/>
      <protection locked="0"/>
    </xf>
    <xf numFmtId="0" fontId="66" fillId="0" borderId="6" xfId="3" applyFont="1" applyBorder="1" applyAlignment="1" applyProtection="1">
      <alignment horizontal="center" vertical="center" wrapText="1"/>
      <protection locked="0"/>
    </xf>
    <xf numFmtId="0" fontId="81" fillId="5" borderId="74" xfId="3" applyFont="1" applyFill="1" applyBorder="1" applyAlignment="1" applyProtection="1">
      <alignment horizontal="center" vertical="center"/>
      <protection locked="0"/>
    </xf>
    <xf numFmtId="0" fontId="81" fillId="5" borderId="66" xfId="3" applyFont="1" applyFill="1" applyBorder="1" applyAlignment="1" applyProtection="1">
      <alignment horizontal="center" vertical="center"/>
      <protection locked="0"/>
    </xf>
    <xf numFmtId="0" fontId="81" fillId="6" borderId="66" xfId="3" applyFont="1" applyFill="1" applyBorder="1" applyAlignment="1">
      <alignment horizontal="right" vertical="center"/>
    </xf>
    <xf numFmtId="0" fontId="81" fillId="5" borderId="5" xfId="3" applyFont="1" applyFill="1" applyBorder="1" applyAlignment="1" applyProtection="1">
      <alignment horizontal="right" vertical="center"/>
      <protection locked="0"/>
    </xf>
    <xf numFmtId="0" fontId="81" fillId="5" borderId="6" xfId="3" applyFont="1" applyFill="1" applyBorder="1" applyAlignment="1" applyProtection="1">
      <alignment horizontal="right" vertical="center"/>
      <protection locked="0"/>
    </xf>
    <xf numFmtId="0" fontId="70" fillId="0" borderId="6" xfId="3" applyFont="1" applyBorder="1" applyAlignment="1">
      <alignment horizontal="center" vertical="center"/>
    </xf>
    <xf numFmtId="0" fontId="70" fillId="0" borderId="6" xfId="3" applyFont="1" applyBorder="1" applyAlignment="1">
      <alignment horizontal="left" vertical="center"/>
    </xf>
    <xf numFmtId="0" fontId="70" fillId="0" borderId="7" xfId="3" applyFont="1" applyBorder="1" applyAlignment="1">
      <alignment horizontal="left" vertical="center"/>
    </xf>
    <xf numFmtId="0" fontId="70" fillId="0" borderId="5" xfId="3" applyFont="1" applyBorder="1" applyAlignment="1">
      <alignment horizontal="center" vertical="center"/>
    </xf>
    <xf numFmtId="0" fontId="70" fillId="0" borderId="7" xfId="3" applyFont="1" applyBorder="1" applyAlignment="1">
      <alignment horizontal="center" vertical="center"/>
    </xf>
    <xf numFmtId="0" fontId="81" fillId="4" borderId="5" xfId="3" applyFont="1" applyFill="1" applyBorder="1" applyAlignment="1" applyProtection="1">
      <alignment horizontal="left" vertical="center"/>
      <protection locked="0"/>
    </xf>
    <xf numFmtId="0" fontId="81" fillId="4" borderId="6" xfId="3" applyFont="1" applyFill="1" applyBorder="1" applyAlignment="1" applyProtection="1">
      <alignment horizontal="left" vertical="center"/>
      <protection locked="0"/>
    </xf>
    <xf numFmtId="0" fontId="81" fillId="4" borderId="7" xfId="3" applyFont="1" applyFill="1" applyBorder="1" applyAlignment="1" applyProtection="1">
      <alignment horizontal="left" vertical="center"/>
      <protection locked="0"/>
    </xf>
    <xf numFmtId="0" fontId="81" fillId="10" borderId="66" xfId="3" applyFont="1" applyFill="1" applyBorder="1" applyAlignment="1" applyProtection="1">
      <alignment horizontal="center" vertical="center" shrinkToFit="1"/>
      <protection locked="0"/>
    </xf>
    <xf numFmtId="0" fontId="70" fillId="5" borderId="5" xfId="3" applyFont="1" applyFill="1" applyBorder="1" applyAlignment="1" applyProtection="1">
      <alignment horizontal="left" vertical="center" wrapText="1"/>
      <protection locked="0"/>
    </xf>
    <xf numFmtId="0" fontId="70" fillId="5" borderId="6" xfId="3" applyFont="1" applyFill="1" applyBorder="1" applyAlignment="1" applyProtection="1">
      <alignment horizontal="left" vertical="center" wrapText="1"/>
      <protection locked="0"/>
    </xf>
    <xf numFmtId="0" fontId="76" fillId="0" borderId="5" xfId="3" applyFont="1" applyBorder="1" applyAlignment="1">
      <alignment horizontal="center" vertical="center"/>
    </xf>
    <xf numFmtId="0" fontId="76" fillId="0" borderId="6" xfId="3" applyFont="1" applyBorder="1" applyAlignment="1">
      <alignment horizontal="center" vertical="center"/>
    </xf>
    <xf numFmtId="0" fontId="76" fillId="0" borderId="7" xfId="3" applyFont="1" applyBorder="1" applyAlignment="1">
      <alignment horizontal="center" vertical="center"/>
    </xf>
    <xf numFmtId="0" fontId="70" fillId="10" borderId="5" xfId="3" applyFont="1" applyFill="1" applyBorder="1" applyAlignment="1" applyProtection="1">
      <alignment horizontal="center" vertical="center"/>
      <protection locked="0"/>
    </xf>
    <xf numFmtId="0" fontId="70" fillId="10" borderId="6" xfId="3" applyFont="1" applyFill="1" applyBorder="1" applyAlignment="1" applyProtection="1">
      <alignment horizontal="center" vertical="center"/>
      <protection locked="0"/>
    </xf>
    <xf numFmtId="0" fontId="70" fillId="10" borderId="5" xfId="3" applyFont="1" applyFill="1" applyBorder="1" applyAlignment="1" applyProtection="1">
      <alignment horizontal="center" vertical="center" shrinkToFit="1"/>
      <protection locked="0"/>
    </xf>
    <xf numFmtId="0" fontId="70" fillId="10" borderId="6" xfId="3" applyFont="1" applyFill="1" applyBorder="1" applyAlignment="1" applyProtection="1">
      <alignment horizontal="center" vertical="center" shrinkToFit="1"/>
      <protection locked="0"/>
    </xf>
    <xf numFmtId="0" fontId="81" fillId="5" borderId="5" xfId="3" applyFont="1" applyFill="1" applyBorder="1" applyAlignment="1" applyProtection="1">
      <alignment horizontal="left" vertical="center" wrapText="1"/>
      <protection locked="0"/>
    </xf>
    <xf numFmtId="0" fontId="81" fillId="5" borderId="6" xfId="3" applyFont="1" applyFill="1" applyBorder="1" applyAlignment="1" applyProtection="1">
      <alignment horizontal="left" vertical="center" wrapText="1"/>
      <protection locked="0"/>
    </xf>
    <xf numFmtId="0" fontId="81" fillId="5" borderId="7" xfId="3" applyFont="1" applyFill="1" applyBorder="1" applyAlignment="1" applyProtection="1">
      <alignment horizontal="left" vertical="center" wrapText="1"/>
      <protection locked="0"/>
    </xf>
    <xf numFmtId="0" fontId="70" fillId="5" borderId="7" xfId="3" applyFont="1" applyFill="1" applyBorder="1" applyAlignment="1" applyProtection="1">
      <alignment horizontal="left" vertical="center" wrapText="1"/>
      <protection locked="0"/>
    </xf>
    <xf numFmtId="0" fontId="70" fillId="4" borderId="0" xfId="3" applyFont="1" applyFill="1" applyAlignment="1" applyProtection="1">
      <alignment horizontal="left" vertical="center" wrapText="1"/>
      <protection locked="0"/>
    </xf>
    <xf numFmtId="0" fontId="70" fillId="4" borderId="13" xfId="3" applyFont="1" applyFill="1" applyBorder="1" applyAlignment="1" applyProtection="1">
      <alignment horizontal="left" vertical="center" wrapText="1"/>
      <protection locked="0"/>
    </xf>
    <xf numFmtId="0" fontId="70" fillId="6" borderId="14" xfId="3" applyFont="1" applyFill="1" applyBorder="1" applyAlignment="1">
      <alignment horizontal="left"/>
    </xf>
    <xf numFmtId="0" fontId="70" fillId="6" borderId="15" xfId="3" applyFont="1" applyFill="1" applyBorder="1" applyAlignment="1">
      <alignment horizontal="left"/>
    </xf>
    <xf numFmtId="0" fontId="70" fillId="6" borderId="16" xfId="3" applyFont="1" applyFill="1" applyBorder="1" applyAlignment="1">
      <alignment horizontal="left"/>
    </xf>
    <xf numFmtId="0" fontId="81" fillId="6" borderId="0" xfId="3" applyFont="1" applyFill="1" applyAlignment="1">
      <alignment horizontal="left"/>
    </xf>
    <xf numFmtId="0" fontId="81" fillId="6" borderId="13" xfId="3" applyFont="1" applyFill="1" applyBorder="1" applyAlignment="1">
      <alignment horizontal="left"/>
    </xf>
    <xf numFmtId="0" fontId="70" fillId="5" borderId="0" xfId="3" applyFont="1" applyFill="1" applyAlignment="1" applyProtection="1">
      <alignment horizontal="left" vertical="center" wrapText="1"/>
      <protection locked="0"/>
    </xf>
    <xf numFmtId="0" fontId="70" fillId="5" borderId="13" xfId="3" applyFont="1" applyFill="1" applyBorder="1" applyAlignment="1" applyProtection="1">
      <alignment horizontal="left" vertical="center" wrapText="1"/>
      <protection locked="0"/>
    </xf>
    <xf numFmtId="0" fontId="70" fillId="6" borderId="0" xfId="3" applyFont="1" applyFill="1" applyAlignment="1">
      <alignment horizontal="left" vertical="center" wrapText="1"/>
    </xf>
    <xf numFmtId="0" fontId="70" fillId="6" borderId="13" xfId="3" applyFont="1" applyFill="1" applyBorder="1" applyAlignment="1">
      <alignment horizontal="left" vertical="center" wrapText="1"/>
    </xf>
    <xf numFmtId="0" fontId="70" fillId="4" borderId="28" xfId="3" applyFont="1" applyFill="1" applyBorder="1" applyAlignment="1" applyProtection="1">
      <alignment horizontal="left" vertical="center" wrapText="1"/>
      <protection locked="0"/>
    </xf>
    <xf numFmtId="0" fontId="70" fillId="0" borderId="0" xfId="3" applyFont="1" applyAlignment="1" applyProtection="1">
      <alignment horizontal="right" vertical="center"/>
      <protection locked="0"/>
    </xf>
    <xf numFmtId="0" fontId="70" fillId="4" borderId="21" xfId="3" applyFont="1" applyFill="1" applyBorder="1" applyAlignment="1" applyProtection="1">
      <alignment horizontal="left" vertical="center" wrapText="1"/>
      <protection locked="0"/>
    </xf>
    <xf numFmtId="0" fontId="70" fillId="4" borderId="35" xfId="3" applyFont="1" applyFill="1" applyBorder="1" applyAlignment="1" applyProtection="1">
      <alignment horizontal="left" vertical="center" wrapText="1"/>
      <protection locked="0"/>
    </xf>
    <xf numFmtId="0" fontId="70" fillId="4" borderId="36" xfId="3" applyFont="1" applyFill="1" applyBorder="1" applyAlignment="1" applyProtection="1">
      <alignment horizontal="left" vertical="center" wrapText="1"/>
      <protection locked="0"/>
    </xf>
    <xf numFmtId="0" fontId="70" fillId="0" borderId="0" xfId="3" applyFont="1" applyAlignment="1">
      <alignment horizontal="center" vertical="center"/>
    </xf>
    <xf numFmtId="0" fontId="70" fillId="0" borderId="0" xfId="3" applyFont="1" applyAlignment="1">
      <alignment horizontal="center"/>
    </xf>
    <xf numFmtId="0" fontId="70" fillId="0" borderId="0" xfId="3" applyFont="1" applyAlignment="1">
      <alignment horizontal="right"/>
    </xf>
    <xf numFmtId="0" fontId="70" fillId="6" borderId="0" xfId="3" applyFont="1" applyFill="1" applyAlignment="1" applyProtection="1">
      <alignment horizontal="right" vertical="center"/>
      <protection locked="0"/>
    </xf>
    <xf numFmtId="179" fontId="70" fillId="0" borderId="5" xfId="3" applyNumberFormat="1" applyFont="1" applyBorder="1" applyAlignment="1">
      <alignment horizontal="right"/>
    </xf>
    <xf numFmtId="179" fontId="70" fillId="0" borderId="6" xfId="3" applyNumberFormat="1" applyFont="1" applyBorder="1" applyAlignment="1">
      <alignment horizontal="right"/>
    </xf>
    <xf numFmtId="179" fontId="70" fillId="0" borderId="7" xfId="3" applyNumberFormat="1" applyFont="1" applyBorder="1" applyAlignment="1">
      <alignment horizontal="right"/>
    </xf>
    <xf numFmtId="199" fontId="70" fillId="6" borderId="5" xfId="3" applyNumberFormat="1" applyFont="1" applyFill="1" applyBorder="1" applyAlignment="1" applyProtection="1">
      <alignment horizontal="right" vertical="center"/>
      <protection locked="0"/>
    </xf>
    <xf numFmtId="199" fontId="70" fillId="6" borderId="6" xfId="3" applyNumberFormat="1" applyFont="1" applyFill="1" applyBorder="1" applyAlignment="1" applyProtection="1">
      <alignment horizontal="right" vertical="center"/>
      <protection locked="0"/>
    </xf>
    <xf numFmtId="199" fontId="70" fillId="6" borderId="7" xfId="3" applyNumberFormat="1" applyFont="1" applyFill="1" applyBorder="1" applyAlignment="1" applyProtection="1">
      <alignment horizontal="right" vertical="center"/>
      <protection locked="0"/>
    </xf>
    <xf numFmtId="0" fontId="70" fillId="0" borderId="5" xfId="3" applyFont="1" applyBorder="1" applyAlignment="1" applyProtection="1">
      <alignment horizontal="right" vertical="center"/>
      <protection locked="0"/>
    </xf>
    <xf numFmtId="0" fontId="70" fillId="0" borderId="6" xfId="3" applyFont="1" applyBorder="1" applyAlignment="1" applyProtection="1">
      <alignment horizontal="right" vertical="center"/>
      <protection locked="0"/>
    </xf>
    <xf numFmtId="0" fontId="70" fillId="0" borderId="7" xfId="3" applyFont="1" applyBorder="1" applyAlignment="1" applyProtection="1">
      <alignment horizontal="right" vertical="center"/>
      <protection locked="0"/>
    </xf>
    <xf numFmtId="0" fontId="70" fillId="6" borderId="5" xfId="3" applyFont="1" applyFill="1" applyBorder="1" applyAlignment="1">
      <alignment horizontal="center" vertical="center"/>
    </xf>
    <xf numFmtId="0" fontId="70" fillId="6" borderId="6" xfId="3" applyFont="1" applyFill="1" applyBorder="1" applyAlignment="1">
      <alignment horizontal="center" vertical="center"/>
    </xf>
    <xf numFmtId="0" fontId="70" fillId="6" borderId="7" xfId="3" applyFont="1" applyFill="1" applyBorder="1" applyAlignment="1">
      <alignment horizontal="center" vertical="center"/>
    </xf>
    <xf numFmtId="0" fontId="70" fillId="6" borderId="0" xfId="3" applyFont="1" applyFill="1" applyAlignment="1">
      <alignment horizontal="center" vertical="center"/>
    </xf>
    <xf numFmtId="0" fontId="97" fillId="0" borderId="28" xfId="3" applyFont="1" applyBorder="1" applyAlignment="1">
      <alignment horizontal="right"/>
    </xf>
    <xf numFmtId="0" fontId="97" fillId="0" borderId="0" xfId="3" applyFont="1" applyAlignment="1">
      <alignment horizontal="right"/>
    </xf>
    <xf numFmtId="0" fontId="70" fillId="0" borderId="5" xfId="3" applyFont="1" applyBorder="1" applyAlignment="1">
      <alignment horizontal="center"/>
    </xf>
    <xf numFmtId="0" fontId="70" fillId="0" borderId="6" xfId="3" applyFont="1" applyBorder="1" applyAlignment="1">
      <alignment horizontal="center"/>
    </xf>
    <xf numFmtId="0" fontId="70" fillId="0" borderId="7" xfId="3" applyFont="1" applyBorder="1" applyAlignment="1">
      <alignment horizontal="center"/>
    </xf>
    <xf numFmtId="179" fontId="70" fillId="6" borderId="5" xfId="3" applyNumberFormat="1" applyFont="1" applyFill="1" applyBorder="1" applyAlignment="1" applyProtection="1">
      <alignment horizontal="right" vertical="center"/>
      <protection locked="0"/>
    </xf>
    <xf numFmtId="179" fontId="70" fillId="6" borderId="6" xfId="3" applyNumberFormat="1" applyFont="1" applyFill="1" applyBorder="1" applyAlignment="1" applyProtection="1">
      <alignment horizontal="right" vertical="center"/>
      <protection locked="0"/>
    </xf>
    <xf numFmtId="179" fontId="70" fillId="6" borderId="7" xfId="3" applyNumberFormat="1" applyFont="1" applyFill="1" applyBorder="1" applyAlignment="1" applyProtection="1">
      <alignment horizontal="right" vertical="center"/>
      <protection locked="0"/>
    </xf>
    <xf numFmtId="0" fontId="70" fillId="5" borderId="28" xfId="3" applyFont="1" applyFill="1" applyBorder="1" applyAlignment="1" applyProtection="1">
      <alignment horizontal="left" vertical="center" wrapText="1"/>
      <protection locked="0"/>
    </xf>
    <xf numFmtId="0" fontId="70" fillId="6" borderId="21" xfId="3" applyFont="1" applyFill="1" applyBorder="1" applyAlignment="1">
      <alignment horizontal="left" vertical="center" wrapText="1"/>
    </xf>
    <xf numFmtId="0" fontId="70" fillId="6" borderId="35" xfId="3" applyFont="1" applyFill="1" applyBorder="1" applyAlignment="1">
      <alignment horizontal="left" vertical="center" wrapText="1"/>
    </xf>
    <xf numFmtId="0" fontId="70" fillId="6" borderId="36" xfId="3" applyFont="1" applyFill="1" applyBorder="1" applyAlignment="1">
      <alignment horizontal="left" vertical="center" wrapText="1"/>
    </xf>
    <xf numFmtId="0" fontId="83" fillId="4" borderId="0" xfId="3" applyFont="1" applyFill="1" applyAlignment="1">
      <alignment horizontal="left" vertical="center" wrapText="1"/>
    </xf>
    <xf numFmtId="0" fontId="83" fillId="4" borderId="13" xfId="3" applyFont="1" applyFill="1" applyBorder="1" applyAlignment="1">
      <alignment horizontal="left" vertical="center" wrapText="1"/>
    </xf>
    <xf numFmtId="0" fontId="81" fillId="6" borderId="0" xfId="3" applyFont="1" applyFill="1" applyAlignment="1">
      <alignment horizontal="left" vertical="center" wrapText="1"/>
    </xf>
    <xf numFmtId="0" fontId="81" fillId="6" borderId="0" xfId="3" applyFont="1" applyFill="1" applyAlignment="1">
      <alignment horizontal="left" vertical="center"/>
    </xf>
    <xf numFmtId="0" fontId="81" fillId="6" borderId="13" xfId="3" applyFont="1" applyFill="1" applyBorder="1" applyAlignment="1">
      <alignment horizontal="left" vertical="center"/>
    </xf>
    <xf numFmtId="0" fontId="76" fillId="0" borderId="5" xfId="3" applyFont="1" applyBorder="1" applyAlignment="1">
      <alignment horizontal="left" vertical="center" wrapText="1"/>
    </xf>
    <xf numFmtId="0" fontId="76" fillId="0" borderId="6" xfId="3" applyFont="1" applyBorder="1" applyAlignment="1">
      <alignment horizontal="left" vertical="center" wrapText="1"/>
    </xf>
    <xf numFmtId="0" fontId="76" fillId="0" borderId="7" xfId="3" applyFont="1" applyBorder="1" applyAlignment="1">
      <alignment horizontal="left" vertical="center" wrapText="1"/>
    </xf>
    <xf numFmtId="0" fontId="70" fillId="10" borderId="5" xfId="3" applyFont="1" applyFill="1" applyBorder="1" applyAlignment="1" applyProtection="1">
      <alignment horizontal="left" vertical="center"/>
      <protection locked="0"/>
    </xf>
    <xf numFmtId="0" fontId="70" fillId="10" borderId="6" xfId="3" applyFont="1" applyFill="1" applyBorder="1" applyAlignment="1" applyProtection="1">
      <alignment horizontal="left" vertical="center"/>
      <protection locked="0"/>
    </xf>
    <xf numFmtId="0" fontId="70" fillId="10" borderId="5" xfId="3" applyFont="1" applyFill="1" applyBorder="1" applyAlignment="1" applyProtection="1">
      <alignment horizontal="left" vertical="center" wrapText="1"/>
      <protection locked="0"/>
    </xf>
    <xf numFmtId="0" fontId="70" fillId="10" borderId="6" xfId="3" applyFont="1" applyFill="1" applyBorder="1" applyAlignment="1" applyProtection="1">
      <alignment horizontal="left" vertical="center" wrapText="1"/>
      <protection locked="0"/>
    </xf>
    <xf numFmtId="0" fontId="70" fillId="10" borderId="6" xfId="3" applyFont="1" applyFill="1" applyBorder="1" applyAlignment="1" applyProtection="1">
      <alignment horizontal="left" vertical="center" shrinkToFit="1"/>
      <protection locked="0"/>
    </xf>
    <xf numFmtId="0" fontId="81" fillId="10" borderId="5" xfId="3" applyFont="1" applyFill="1" applyBorder="1" applyAlignment="1" applyProtection="1">
      <alignment horizontal="center" vertical="center" wrapText="1"/>
      <protection locked="0"/>
    </xf>
    <xf numFmtId="0" fontId="81" fillId="10" borderId="6" xfId="3" applyFont="1" applyFill="1" applyBorder="1" applyAlignment="1" applyProtection="1">
      <alignment horizontal="center" vertical="center" wrapText="1"/>
      <protection locked="0"/>
    </xf>
    <xf numFmtId="14" fontId="81" fillId="5" borderId="5" xfId="3" applyNumberFormat="1" applyFont="1" applyFill="1" applyBorder="1" applyAlignment="1" applyProtection="1">
      <alignment horizontal="center" vertical="center"/>
      <protection locked="0"/>
    </xf>
    <xf numFmtId="0" fontId="81" fillId="5" borderId="6" xfId="3" applyFont="1" applyFill="1" applyBorder="1" applyAlignment="1" applyProtection="1">
      <alignment horizontal="center" vertical="center"/>
      <protection locked="0"/>
    </xf>
    <xf numFmtId="0" fontId="81" fillId="5" borderId="5" xfId="3" applyFont="1" applyFill="1" applyBorder="1" applyAlignment="1" applyProtection="1">
      <alignment horizontal="center" vertical="center"/>
      <protection locked="0"/>
    </xf>
    <xf numFmtId="0" fontId="81" fillId="10" borderId="5" xfId="3" applyFont="1" applyFill="1" applyBorder="1" applyAlignment="1" applyProtection="1">
      <alignment horizontal="center" vertical="center" wrapText="1" shrinkToFit="1"/>
      <protection locked="0"/>
    </xf>
    <xf numFmtId="0" fontId="81" fillId="10" borderId="6" xfId="3" applyFont="1" applyFill="1" applyBorder="1" applyAlignment="1" applyProtection="1">
      <alignment horizontal="center" vertical="center" wrapText="1" shrinkToFit="1"/>
      <protection locked="0"/>
    </xf>
    <xf numFmtId="0" fontId="70" fillId="4" borderId="6" xfId="3" applyFont="1" applyFill="1" applyBorder="1" applyAlignment="1">
      <alignment horizontal="center" vertical="center" wrapText="1" shrinkToFit="1"/>
    </xf>
    <xf numFmtId="0" fontId="70" fillId="4" borderId="7" xfId="3" applyFont="1" applyFill="1" applyBorder="1" applyAlignment="1">
      <alignment horizontal="center" vertical="center" wrapText="1" shrinkToFit="1"/>
    </xf>
    <xf numFmtId="0" fontId="86" fillId="5" borderId="24" xfId="3" applyFont="1" applyFill="1" applyBorder="1" applyAlignment="1" applyProtection="1">
      <alignment horizontal="left" vertical="center" wrapText="1" shrinkToFit="1"/>
      <protection locked="0"/>
    </xf>
    <xf numFmtId="0" fontId="86" fillId="5" borderId="25" xfId="3" applyFont="1" applyFill="1" applyBorder="1" applyAlignment="1" applyProtection="1">
      <alignment horizontal="left" vertical="center" wrapText="1" shrinkToFit="1"/>
      <protection locked="0"/>
    </xf>
    <xf numFmtId="0" fontId="81" fillId="0" borderId="74" xfId="3" applyFont="1" applyBorder="1" applyAlignment="1" applyProtection="1">
      <alignment horizontal="left" vertical="center"/>
      <protection locked="0"/>
    </xf>
    <xf numFmtId="0" fontId="81" fillId="0" borderId="66" xfId="3" applyFont="1" applyBorder="1" applyAlignment="1" applyProtection="1">
      <alignment horizontal="left" vertical="center"/>
      <protection locked="0"/>
    </xf>
    <xf numFmtId="41" fontId="53" fillId="0" borderId="5" xfId="4" applyNumberFormat="1" applyFont="1" applyBorder="1" applyAlignment="1" applyProtection="1">
      <alignment horizontal="center" vertical="center" shrinkToFit="1"/>
      <protection locked="0"/>
    </xf>
    <xf numFmtId="41" fontId="53" fillId="0" borderId="7" xfId="4" applyNumberFormat="1" applyFont="1" applyBorder="1" applyAlignment="1" applyProtection="1">
      <alignment horizontal="center" vertical="center" shrinkToFit="1"/>
      <protection locked="0"/>
    </xf>
    <xf numFmtId="41" fontId="57" fillId="0" borderId="5" xfId="4" applyNumberFormat="1" applyFont="1" applyBorder="1" applyAlignment="1" applyProtection="1">
      <alignment horizontal="center" vertical="center" shrinkToFit="1"/>
      <protection locked="0"/>
    </xf>
    <xf numFmtId="41" fontId="57" fillId="0" borderId="6" xfId="4" applyNumberFormat="1" applyFont="1" applyBorder="1" applyAlignment="1" applyProtection="1">
      <alignment horizontal="center" vertical="center" shrinkToFit="1"/>
      <protection locked="0"/>
    </xf>
    <xf numFmtId="41" fontId="57" fillId="0" borderId="7" xfId="4" applyNumberFormat="1" applyFont="1" applyBorder="1" applyAlignment="1" applyProtection="1">
      <alignment horizontal="center" vertical="center" shrinkToFit="1"/>
      <protection locked="0"/>
    </xf>
    <xf numFmtId="0" fontId="62" fillId="0" borderId="0" xfId="4" applyFont="1" applyAlignment="1" applyProtection="1">
      <alignment horizontal="center"/>
      <protection locked="0"/>
    </xf>
    <xf numFmtId="0" fontId="58" fillId="0" borderId="0" xfId="4" applyFont="1" applyAlignment="1" applyProtection="1">
      <alignment horizontal="center" wrapText="1"/>
      <protection locked="0"/>
    </xf>
    <xf numFmtId="0" fontId="47" fillId="0" borderId="0" xfId="0" applyFont="1" applyAlignment="1">
      <alignment horizontal="center" vertical="center" textRotation="255"/>
    </xf>
    <xf numFmtId="0" fontId="47" fillId="0" borderId="0" xfId="0" applyFont="1" applyAlignment="1">
      <alignment vertical="center" textRotation="255"/>
    </xf>
    <xf numFmtId="0" fontId="61" fillId="0" borderId="0" xfId="4" applyFont="1" applyAlignment="1">
      <alignment horizontal="center" wrapText="1"/>
    </xf>
    <xf numFmtId="12" fontId="61" fillId="0" borderId="0" xfId="4" applyNumberFormat="1" applyFont="1" applyAlignment="1">
      <alignment horizontal="center" wrapText="1"/>
    </xf>
    <xf numFmtId="0" fontId="61" fillId="0" borderId="0" xfId="4" applyFont="1" applyAlignment="1" applyProtection="1">
      <alignment horizontal="center" wrapText="1"/>
      <protection locked="0"/>
    </xf>
    <xf numFmtId="0" fontId="57" fillId="0" borderId="8" xfId="4" applyFont="1" applyBorder="1" applyAlignment="1" applyProtection="1">
      <alignment horizontal="center"/>
      <protection locked="0"/>
    </xf>
    <xf numFmtId="0" fontId="25" fillId="6" borderId="0" xfId="6" applyFont="1" applyFill="1" applyAlignment="1">
      <alignment horizontal="center" vertical="center"/>
    </xf>
    <xf numFmtId="0" fontId="26" fillId="6" borderId="0" xfId="6" applyFont="1" applyFill="1" applyAlignment="1">
      <alignment horizontal="center" vertical="center"/>
    </xf>
    <xf numFmtId="0" fontId="33" fillId="0" borderId="0" xfId="4" applyFont="1" applyAlignment="1" applyProtection="1">
      <alignment horizontal="left" vertical="center" wrapText="1"/>
      <protection locked="0"/>
    </xf>
    <xf numFmtId="0" fontId="10" fillId="4" borderId="133" xfId="6" applyFont="1" applyFill="1" applyBorder="1" applyAlignment="1">
      <alignment horizontal="left" vertical="center" wrapText="1"/>
    </xf>
    <xf numFmtId="0" fontId="10" fillId="4" borderId="134" xfId="6" applyFont="1" applyFill="1" applyBorder="1" applyAlignment="1">
      <alignment horizontal="left" vertical="center" wrapText="1"/>
    </xf>
    <xf numFmtId="0" fontId="10" fillId="6" borderId="95" xfId="6" applyFont="1" applyFill="1" applyBorder="1" applyAlignment="1">
      <alignment horizontal="center" vertical="center"/>
    </xf>
    <xf numFmtId="0" fontId="10" fillId="6" borderId="93" xfId="6" applyFont="1" applyFill="1" applyBorder="1" applyAlignment="1">
      <alignment horizontal="center" vertical="center"/>
    </xf>
    <xf numFmtId="0" fontId="10" fillId="4" borderId="95" xfId="6" applyFont="1" applyFill="1" applyBorder="1" applyAlignment="1">
      <alignment horizontal="left" vertical="center" wrapText="1"/>
    </xf>
    <xf numFmtId="0" fontId="10" fillId="4" borderId="93" xfId="6" applyFont="1" applyFill="1" applyBorder="1" applyAlignment="1">
      <alignment horizontal="left" vertical="center" wrapText="1"/>
    </xf>
    <xf numFmtId="0" fontId="10" fillId="4" borderId="14" xfId="6" applyFont="1" applyFill="1" applyBorder="1" applyAlignment="1">
      <alignment horizontal="left" vertical="center" wrapText="1"/>
    </xf>
    <xf numFmtId="0" fontId="10" fillId="4" borderId="15" xfId="6" applyFont="1" applyFill="1" applyBorder="1" applyAlignment="1">
      <alignment horizontal="left" vertical="center" wrapText="1"/>
    </xf>
    <xf numFmtId="0" fontId="13" fillId="0" borderId="0" xfId="7" applyFont="1" applyAlignment="1">
      <alignment horizontal="center" vertical="center"/>
    </xf>
    <xf numFmtId="0" fontId="38" fillId="4" borderId="35" xfId="7" applyFont="1" applyFill="1" applyBorder="1" applyAlignment="1">
      <alignment horizontal="left" vertical="center"/>
    </xf>
    <xf numFmtId="0" fontId="38" fillId="4" borderId="103" xfId="7" applyFont="1" applyFill="1" applyBorder="1" applyAlignment="1">
      <alignment horizontal="left" vertical="center"/>
    </xf>
    <xf numFmtId="0" fontId="13" fillId="0" borderId="97" xfId="7" applyFont="1" applyBorder="1" applyAlignment="1">
      <alignment vertical="center" wrapText="1"/>
    </xf>
    <xf numFmtId="0" fontId="13" fillId="0" borderId="98" xfId="7" applyFont="1" applyBorder="1" applyAlignment="1">
      <alignment vertical="center" wrapText="1"/>
    </xf>
    <xf numFmtId="0" fontId="13" fillId="0" borderId="102" xfId="7" applyFont="1" applyBorder="1" applyAlignment="1">
      <alignment vertical="center" wrapText="1"/>
    </xf>
    <xf numFmtId="0" fontId="13" fillId="0" borderId="99" xfId="0" applyFont="1" applyBorder="1" applyAlignment="1">
      <alignment horizontal="left" vertical="center" wrapText="1"/>
    </xf>
    <xf numFmtId="0" fontId="13" fillId="0" borderId="0" xfId="0" applyFont="1" applyAlignment="1">
      <alignment horizontal="left" vertical="center" wrapText="1"/>
    </xf>
    <xf numFmtId="0" fontId="13" fillId="0" borderId="116" xfId="0" applyFont="1" applyBorder="1" applyAlignment="1">
      <alignment horizontal="left" vertical="center" wrapText="1"/>
    </xf>
    <xf numFmtId="0" fontId="13" fillId="0" borderId="99" xfId="7" applyFont="1" applyBorder="1" applyAlignment="1">
      <alignment horizontal="left" vertical="center" wrapText="1"/>
    </xf>
    <xf numFmtId="0" fontId="13" fillId="0" borderId="0" xfId="7" applyFont="1" applyAlignment="1">
      <alignment horizontal="left" vertical="center" wrapText="1"/>
    </xf>
    <xf numFmtId="0" fontId="13" fillId="0" borderId="116" xfId="7" applyFont="1" applyBorder="1" applyAlignment="1">
      <alignment horizontal="left" vertical="center" wrapText="1"/>
    </xf>
    <xf numFmtId="0" fontId="13" fillId="0" borderId="99" xfId="7" applyFont="1" applyBorder="1" applyAlignment="1">
      <alignment vertical="center" wrapText="1"/>
    </xf>
    <xf numFmtId="0" fontId="13" fillId="0" borderId="0" xfId="7" applyFont="1" applyAlignment="1">
      <alignment vertical="center" wrapText="1"/>
    </xf>
    <xf numFmtId="0" fontId="13" fillId="0" borderId="116" xfId="7" applyFont="1" applyBorder="1" applyAlignment="1">
      <alignment vertical="center" wrapText="1"/>
    </xf>
    <xf numFmtId="0" fontId="13" fillId="0" borderId="99" xfId="7" applyFont="1" applyBorder="1" applyAlignment="1">
      <alignment horizontal="left" vertical="center"/>
    </xf>
    <xf numFmtId="0" fontId="13" fillId="0" borderId="0" xfId="7" applyFont="1" applyAlignment="1">
      <alignment horizontal="left" vertical="center"/>
    </xf>
    <xf numFmtId="0" fontId="13" fillId="0" borderId="116" xfId="7" applyFont="1" applyBorder="1" applyAlignment="1">
      <alignment horizontal="left" vertical="center"/>
    </xf>
    <xf numFmtId="0" fontId="40" fillId="0" borderId="0" xfId="0" applyFont="1" applyAlignment="1">
      <alignment horizontal="left" vertical="center" wrapText="1"/>
    </xf>
    <xf numFmtId="0" fontId="13" fillId="0" borderId="99" xfId="0" applyFont="1" applyBorder="1" applyAlignment="1">
      <alignment vertical="center" wrapText="1"/>
    </xf>
    <xf numFmtId="0" fontId="15" fillId="0" borderId="0" xfId="0" applyFont="1" applyAlignment="1">
      <alignment vertical="center" wrapText="1"/>
    </xf>
    <xf numFmtId="0" fontId="15" fillId="0" borderId="116" xfId="0" applyFont="1" applyBorder="1" applyAlignment="1">
      <alignment vertical="center" wrapText="1"/>
    </xf>
    <xf numFmtId="0" fontId="6" fillId="0" borderId="99" xfId="7" applyFont="1" applyBorder="1" applyAlignment="1">
      <alignment horizontal="center" vertical="center" wrapText="1"/>
    </xf>
    <xf numFmtId="0" fontId="6" fillId="0" borderId="0" xfId="7" applyFont="1" applyAlignment="1">
      <alignment horizontal="center" vertical="center" wrapText="1"/>
    </xf>
    <xf numFmtId="0" fontId="6" fillId="0" borderId="116" xfId="7" applyFont="1" applyBorder="1" applyAlignment="1">
      <alignment horizontal="center" vertical="center" wrapText="1"/>
    </xf>
    <xf numFmtId="55" fontId="10" fillId="0" borderId="99" xfId="7" applyNumberFormat="1" applyFont="1" applyBorder="1" applyAlignment="1">
      <alignment horizontal="right" vertical="center"/>
    </xf>
    <xf numFmtId="55" fontId="10" fillId="0" borderId="0" xfId="7" applyNumberFormat="1" applyFont="1" applyAlignment="1">
      <alignment horizontal="right" vertical="center"/>
    </xf>
    <xf numFmtId="55" fontId="10" fillId="0" borderId="116" xfId="7" applyNumberFormat="1" applyFont="1" applyBorder="1" applyAlignment="1">
      <alignment horizontal="right" vertical="center"/>
    </xf>
    <xf numFmtId="0" fontId="13" fillId="0" borderId="99" xfId="7" applyFont="1" applyBorder="1" applyAlignment="1">
      <alignment horizontal="left" wrapText="1"/>
    </xf>
    <xf numFmtId="0" fontId="13" fillId="0" borderId="0" xfId="7" applyFont="1" applyAlignment="1">
      <alignment horizontal="left" wrapText="1"/>
    </xf>
    <xf numFmtId="0" fontId="13" fillId="0" borderId="116" xfId="7" applyFont="1" applyBorder="1" applyAlignment="1">
      <alignment horizontal="left" wrapText="1"/>
    </xf>
    <xf numFmtId="49" fontId="13" fillId="0" borderId="99" xfId="0" applyNumberFormat="1" applyFont="1" applyBorder="1" applyAlignment="1">
      <alignment horizontal="left" vertical="center" wrapText="1"/>
    </xf>
    <xf numFmtId="0" fontId="13" fillId="0" borderId="99" xfId="7" applyFont="1" applyBorder="1" applyAlignment="1">
      <alignment horizontal="left" vertical="center" wrapText="1" indent="1"/>
    </xf>
    <xf numFmtId="0" fontId="13" fillId="0" borderId="0" xfId="7" applyFont="1" applyAlignment="1">
      <alignment horizontal="left" vertical="center" wrapText="1" indent="1"/>
    </xf>
    <xf numFmtId="0" fontId="13" fillId="0" borderId="116" xfId="7" applyFont="1" applyBorder="1" applyAlignment="1">
      <alignment horizontal="left" vertical="center" wrapText="1" indent="1"/>
    </xf>
    <xf numFmtId="0" fontId="10" fillId="0" borderId="0" xfId="7" applyFont="1" applyAlignment="1">
      <alignment horizontal="left" wrapText="1"/>
    </xf>
    <xf numFmtId="0" fontId="10" fillId="0" borderId="0" xfId="7" applyFont="1" applyAlignment="1">
      <alignment vertical="center" wrapText="1"/>
    </xf>
    <xf numFmtId="0" fontId="10" fillId="0" borderId="0" xfId="7" applyFont="1" applyAlignment="1">
      <alignment horizontal="left" vertical="center" wrapText="1"/>
    </xf>
    <xf numFmtId="0" fontId="29" fillId="0" borderId="0" xfId="7" applyFont="1" applyAlignment="1">
      <alignment horizontal="left" vertical="center"/>
    </xf>
    <xf numFmtId="0" fontId="16" fillId="0" borderId="0" xfId="7" applyFont="1" applyAlignment="1">
      <alignment vertical="center" wrapText="1"/>
    </xf>
    <xf numFmtId="185" fontId="10" fillId="4" borderId="0" xfId="7" applyNumberFormat="1" applyFont="1" applyFill="1" applyAlignment="1">
      <alignment horizontal="center" vertical="center"/>
    </xf>
    <xf numFmtId="0" fontId="29" fillId="4" borderId="35" xfId="7" applyFont="1" applyFill="1" applyBorder="1" applyAlignment="1">
      <alignment horizontal="left" vertical="center"/>
    </xf>
    <xf numFmtId="0" fontId="28" fillId="4" borderId="35" xfId="7" applyFont="1" applyFill="1" applyBorder="1" applyAlignment="1">
      <alignment horizontal="center" vertical="center"/>
    </xf>
    <xf numFmtId="0" fontId="13" fillId="0" borderId="0" xfId="0" applyFont="1" applyAlignment="1">
      <alignment horizontal="right" vertical="top" wrapText="1"/>
    </xf>
    <xf numFmtId="0" fontId="7" fillId="0" borderId="0" xfId="0" applyFont="1" applyAlignment="1">
      <alignment horizontal="center" vertical="center" shrinkToFit="1"/>
    </xf>
    <xf numFmtId="178" fontId="33" fillId="0" borderId="0" xfId="0" applyNumberFormat="1" applyFont="1" applyAlignment="1">
      <alignment horizontal="right" vertical="center"/>
    </xf>
    <xf numFmtId="17" fontId="33" fillId="0" borderId="35" xfId="0" quotePrefix="1" applyNumberFormat="1" applyFont="1" applyBorder="1" applyAlignment="1">
      <alignment horizontal="center" vertical="center"/>
    </xf>
    <xf numFmtId="0" fontId="33" fillId="0" borderId="35" xfId="0" applyFont="1" applyBorder="1" applyAlignment="1">
      <alignment horizontal="center" vertical="center"/>
    </xf>
    <xf numFmtId="0" fontId="34" fillId="11" borderId="5" xfId="0" applyFont="1" applyFill="1" applyBorder="1" applyAlignment="1">
      <alignment horizontal="center" vertical="center"/>
    </xf>
    <xf numFmtId="0" fontId="34" fillId="11" borderId="6" xfId="0" applyFont="1" applyFill="1" applyBorder="1" applyAlignment="1">
      <alignment horizontal="center" vertical="center"/>
    </xf>
    <xf numFmtId="0" fontId="34" fillId="11" borderId="7" xfId="0" applyFont="1" applyFill="1" applyBorder="1" applyAlignment="1">
      <alignment horizontal="center" vertical="center"/>
    </xf>
    <xf numFmtId="0" fontId="33" fillId="0" borderId="4" xfId="0" applyFont="1" applyBorder="1" applyAlignment="1">
      <alignment horizontal="left" vertical="center"/>
    </xf>
    <xf numFmtId="0" fontId="34" fillId="12" borderId="4" xfId="0" applyFont="1" applyFill="1" applyBorder="1" applyAlignment="1">
      <alignment horizontal="center" vertical="center"/>
    </xf>
    <xf numFmtId="0" fontId="33" fillId="0" borderId="4" xfId="0" applyFont="1" applyBorder="1" applyAlignment="1">
      <alignment horizontal="left" vertical="center" wrapText="1"/>
    </xf>
    <xf numFmtId="0" fontId="44" fillId="0" borderId="5" xfId="0" applyFont="1" applyBorder="1" applyAlignment="1">
      <alignment horizontal="center" vertical="center" wrapText="1"/>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0" borderId="7" xfId="0" applyFont="1" applyBorder="1" applyAlignment="1">
      <alignment horizontal="center" vertical="center"/>
    </xf>
    <xf numFmtId="0" fontId="44" fillId="0" borderId="6" xfId="0" applyFont="1" applyBorder="1" applyAlignment="1">
      <alignment horizontal="left" vertical="center" wrapText="1"/>
    </xf>
    <xf numFmtId="0" fontId="44" fillId="0" borderId="7" xfId="0" applyFont="1" applyBorder="1" applyAlignment="1">
      <alignment horizontal="left" vertical="center" wrapText="1"/>
    </xf>
    <xf numFmtId="0" fontId="34" fillId="12" borderId="4" xfId="0" applyFont="1" applyFill="1" applyBorder="1" applyAlignment="1">
      <alignment horizontal="center" vertical="center" wrapText="1"/>
    </xf>
    <xf numFmtId="0" fontId="13" fillId="11" borderId="4" xfId="0" applyFont="1" applyFill="1" applyBorder="1" applyAlignment="1">
      <alignment horizontal="center" vertical="center"/>
    </xf>
    <xf numFmtId="0" fontId="15" fillId="0" borderId="4" xfId="0" applyFont="1" applyBorder="1" applyAlignment="1">
      <alignment horizontal="center" vertical="center"/>
    </xf>
    <xf numFmtId="0" fontId="13" fillId="0" borderId="4" xfId="0" applyFont="1" applyBorder="1" applyAlignment="1">
      <alignment horizontal="center" vertical="center"/>
    </xf>
    <xf numFmtId="0" fontId="34" fillId="11" borderId="14" xfId="0" applyFont="1" applyFill="1" applyBorder="1" applyAlignment="1">
      <alignment horizontal="center" vertical="center"/>
    </xf>
    <xf numFmtId="0" fontId="34" fillId="11" borderId="15" xfId="0" applyFont="1" applyFill="1" applyBorder="1" applyAlignment="1">
      <alignment horizontal="center" vertical="center"/>
    </xf>
    <xf numFmtId="0" fontId="34" fillId="11" borderId="16" xfId="0" applyFont="1" applyFill="1" applyBorder="1" applyAlignment="1">
      <alignment horizontal="center" vertical="center"/>
    </xf>
    <xf numFmtId="0" fontId="34" fillId="11" borderId="21" xfId="0" applyFont="1" applyFill="1" applyBorder="1" applyAlignment="1">
      <alignment horizontal="center" vertical="center"/>
    </xf>
    <xf numFmtId="0" fontId="34" fillId="11" borderId="35" xfId="0" applyFont="1" applyFill="1" applyBorder="1" applyAlignment="1">
      <alignment horizontal="center" vertical="center"/>
    </xf>
    <xf numFmtId="0" fontId="34" fillId="11" borderId="36" xfId="0" applyFont="1" applyFill="1" applyBorder="1" applyAlignment="1">
      <alignment horizontal="center" vertical="center"/>
    </xf>
    <xf numFmtId="0" fontId="34" fillId="11" borderId="126" xfId="0" quotePrefix="1" applyFont="1" applyFill="1" applyBorder="1" applyAlignment="1">
      <alignment horizontal="center" vertical="center"/>
    </xf>
    <xf numFmtId="0" fontId="34" fillId="11" borderId="69" xfId="0" quotePrefix="1" applyFont="1" applyFill="1" applyBorder="1" applyAlignment="1">
      <alignment horizontal="center" vertical="center"/>
    </xf>
    <xf numFmtId="0" fontId="34" fillId="11" borderId="7" xfId="0" quotePrefix="1" applyFont="1" applyFill="1" applyBorder="1" applyAlignment="1">
      <alignment horizontal="center" vertical="center"/>
    </xf>
    <xf numFmtId="0" fontId="34" fillId="11" borderId="4" xfId="0" applyFont="1" applyFill="1" applyBorder="1" applyAlignment="1">
      <alignment horizontal="center" vertical="center"/>
    </xf>
    <xf numFmtId="0" fontId="44" fillId="0" borderId="14" xfId="0" applyFont="1" applyBorder="1" applyAlignment="1">
      <alignment horizontal="left" vertical="center" wrapText="1"/>
    </xf>
    <xf numFmtId="0" fontId="44" fillId="0" borderId="15" xfId="0" applyFont="1" applyBorder="1" applyAlignment="1">
      <alignment horizontal="left" vertical="center"/>
    </xf>
    <xf numFmtId="0" fontId="44" fillId="0" borderId="16" xfId="0" applyFont="1" applyBorder="1" applyAlignment="1">
      <alignment horizontal="left" vertical="center"/>
    </xf>
    <xf numFmtId="0" fontId="44" fillId="0" borderId="21" xfId="0" applyFont="1" applyBorder="1" applyAlignment="1">
      <alignment horizontal="left" vertical="center"/>
    </xf>
    <xf numFmtId="0" fontId="44" fillId="0" borderId="35" xfId="0" applyFont="1" applyBorder="1" applyAlignment="1">
      <alignment horizontal="left" vertical="center"/>
    </xf>
    <xf numFmtId="0" fontId="44" fillId="0" borderId="36" xfId="0" applyFont="1" applyBorder="1" applyAlignment="1">
      <alignment horizontal="left" vertical="center"/>
    </xf>
    <xf numFmtId="55" fontId="44" fillId="0" borderId="5" xfId="0" applyNumberFormat="1" applyFont="1" applyBorder="1" applyAlignment="1">
      <alignment horizontal="center" vertical="center"/>
    </xf>
    <xf numFmtId="176" fontId="44" fillId="0" borderId="6" xfId="0" applyNumberFormat="1" applyFont="1" applyBorder="1" applyAlignment="1">
      <alignment horizontal="center" vertical="center"/>
    </xf>
    <xf numFmtId="176" fontId="44" fillId="0" borderId="7" xfId="0" applyNumberFormat="1" applyFont="1" applyBorder="1" applyAlignment="1">
      <alignment horizontal="center" vertical="center"/>
    </xf>
    <xf numFmtId="0" fontId="44" fillId="0" borderId="126" xfId="0" applyFont="1" applyBorder="1" applyAlignment="1">
      <alignment horizontal="center" vertical="center" shrinkToFit="1"/>
    </xf>
    <xf numFmtId="0" fontId="44" fillId="0" borderId="127" xfId="0" applyFont="1" applyBorder="1" applyAlignment="1">
      <alignment horizontal="center" vertical="center" shrinkToFit="1"/>
    </xf>
    <xf numFmtId="0" fontId="43" fillId="0" borderId="14" xfId="0" applyFont="1" applyBorder="1" applyAlignment="1">
      <alignment horizontal="left" vertical="center" shrinkToFit="1"/>
    </xf>
    <xf numFmtId="0" fontId="43" fillId="0" borderId="15" xfId="0" applyFont="1" applyBorder="1" applyAlignment="1">
      <alignment horizontal="left" vertical="center" shrinkToFit="1"/>
    </xf>
    <xf numFmtId="0" fontId="42" fillId="0" borderId="35" xfId="0" applyFont="1" applyBorder="1" applyAlignment="1">
      <alignment horizontal="left" vertical="center"/>
    </xf>
    <xf numFmtId="0" fontId="42" fillId="0" borderId="36" xfId="0" applyFont="1" applyBorder="1" applyAlignment="1">
      <alignment horizontal="left" vertical="center"/>
    </xf>
    <xf numFmtId="176" fontId="44" fillId="0" borderId="5" xfId="0" applyNumberFormat="1" applyFont="1" applyBorder="1" applyAlignment="1">
      <alignment horizontal="center" vertical="center" shrinkToFit="1"/>
    </xf>
    <xf numFmtId="176" fontId="44" fillId="0" borderId="6" xfId="0" applyNumberFormat="1" applyFont="1" applyBorder="1" applyAlignment="1">
      <alignment horizontal="center" vertical="center" shrinkToFit="1"/>
    </xf>
    <xf numFmtId="38" fontId="44" fillId="0" borderId="5" xfId="0" applyNumberFormat="1" applyFont="1" applyBorder="1" applyAlignment="1">
      <alignment horizontal="left" vertical="center"/>
    </xf>
    <xf numFmtId="0" fontId="44" fillId="0" borderId="6" xfId="0" applyFont="1" applyBorder="1" applyAlignment="1">
      <alignment horizontal="left" vertical="center"/>
    </xf>
    <xf numFmtId="0" fontId="44" fillId="0" borderId="7" xfId="0" applyFont="1" applyBorder="1" applyAlignment="1">
      <alignment horizontal="left" vertical="center"/>
    </xf>
    <xf numFmtId="0" fontId="44" fillId="0" borderId="4" xfId="0" applyFont="1" applyBorder="1" applyAlignment="1">
      <alignment horizontal="left" vertical="center" wrapText="1"/>
    </xf>
    <xf numFmtId="0" fontId="34" fillId="0" borderId="0" xfId="0" applyFont="1" applyAlignment="1">
      <alignment horizontal="left" vertical="center" wrapText="1"/>
    </xf>
    <xf numFmtId="0" fontId="44" fillId="0" borderId="5" xfId="0" applyFont="1" applyBorder="1" applyAlignment="1">
      <alignment horizontal="left" vertical="center" wrapText="1"/>
    </xf>
    <xf numFmtId="0" fontId="34" fillId="11" borderId="14" xfId="0" applyFont="1" applyFill="1" applyBorder="1" applyAlignment="1">
      <alignment horizontal="center" vertical="center" wrapText="1"/>
    </xf>
    <xf numFmtId="0" fontId="34" fillId="11" borderId="15" xfId="0" applyFont="1" applyFill="1" applyBorder="1" applyAlignment="1">
      <alignment horizontal="center" vertical="center" wrapText="1"/>
    </xf>
    <xf numFmtId="0" fontId="34" fillId="11" borderId="16" xfId="0" applyFont="1" applyFill="1" applyBorder="1" applyAlignment="1">
      <alignment horizontal="center" vertical="center" wrapText="1"/>
    </xf>
    <xf numFmtId="0" fontId="34" fillId="11" borderId="28" xfId="0" applyFont="1" applyFill="1" applyBorder="1" applyAlignment="1">
      <alignment horizontal="center" vertical="center" wrapText="1"/>
    </xf>
    <xf numFmtId="0" fontId="34" fillId="11" borderId="0" xfId="0" applyFont="1" applyFill="1" applyAlignment="1">
      <alignment horizontal="center" vertical="center" wrapText="1"/>
    </xf>
    <xf numFmtId="0" fontId="34" fillId="11" borderId="13" xfId="0" applyFont="1" applyFill="1" applyBorder="1" applyAlignment="1">
      <alignment horizontal="center" vertical="center" wrapText="1"/>
    </xf>
    <xf numFmtId="0" fontId="34" fillId="11" borderId="21" xfId="0" applyFont="1" applyFill="1" applyBorder="1" applyAlignment="1">
      <alignment horizontal="center" vertical="center" wrapText="1"/>
    </xf>
    <xf numFmtId="0" fontId="34" fillId="11" borderId="35" xfId="0" applyFont="1" applyFill="1" applyBorder="1" applyAlignment="1">
      <alignment horizontal="center" vertical="center" wrapText="1"/>
    </xf>
    <xf numFmtId="0" fontId="34" fillId="11" borderId="36" xfId="0" applyFont="1" applyFill="1" applyBorder="1" applyAlignment="1">
      <alignment horizontal="center" vertical="center" wrapText="1"/>
    </xf>
    <xf numFmtId="0" fontId="44" fillId="0" borderId="15" xfId="0" applyFont="1" applyBorder="1" applyAlignment="1">
      <alignment horizontal="left" vertical="center" wrapText="1"/>
    </xf>
    <xf numFmtId="0" fontId="44" fillId="0" borderId="28" xfId="0" applyFont="1" applyBorder="1" applyAlignment="1">
      <alignment horizontal="left" vertical="center" wrapText="1"/>
    </xf>
    <xf numFmtId="0" fontId="44" fillId="0" borderId="0" xfId="0" applyFont="1" applyAlignment="1">
      <alignment horizontal="left" vertical="center" wrapText="1"/>
    </xf>
    <xf numFmtId="0" fontId="44" fillId="0" borderId="21" xfId="0" applyFont="1" applyBorder="1" applyAlignment="1">
      <alignment horizontal="left" vertical="center" wrapText="1"/>
    </xf>
    <xf numFmtId="0" fontId="44" fillId="0" borderId="35" xfId="0" applyFont="1" applyBorder="1" applyAlignment="1">
      <alignment horizontal="left" vertical="center" wrapText="1"/>
    </xf>
    <xf numFmtId="0" fontId="42" fillId="0" borderId="15" xfId="0" applyFont="1" applyBorder="1" applyAlignment="1">
      <alignment horizontal="left" vertical="center"/>
    </xf>
    <xf numFmtId="0" fontId="42" fillId="0" borderId="16" xfId="0" applyFont="1" applyBorder="1" applyAlignment="1">
      <alignment horizontal="left" vertical="center"/>
    </xf>
    <xf numFmtId="0" fontId="42" fillId="0" borderId="0" xfId="0" applyFont="1" applyAlignment="1">
      <alignment horizontal="left" vertical="center"/>
    </xf>
    <xf numFmtId="0" fontId="42" fillId="0" borderId="13" xfId="0" applyFont="1" applyBorder="1" applyAlignment="1">
      <alignment horizontal="left" vertical="center"/>
    </xf>
    <xf numFmtId="0" fontId="34" fillId="11" borderId="28" xfId="0" applyFont="1" applyFill="1" applyBorder="1" applyAlignment="1">
      <alignment horizontal="center" vertical="center"/>
    </xf>
    <xf numFmtId="0" fontId="34" fillId="11" borderId="0" xfId="0" applyFont="1" applyFill="1" applyAlignment="1">
      <alignment horizontal="center" vertical="center"/>
    </xf>
    <xf numFmtId="0" fontId="34" fillId="11" borderId="13" xfId="0" applyFont="1" applyFill="1" applyBorder="1" applyAlignment="1">
      <alignment horizontal="center" vertical="center"/>
    </xf>
    <xf numFmtId="0" fontId="44" fillId="4" borderId="15" xfId="0" applyFont="1" applyFill="1" applyBorder="1" applyAlignment="1">
      <alignment horizontal="left" vertical="center"/>
    </xf>
    <xf numFmtId="0" fontId="34" fillId="4" borderId="15" xfId="0" applyFont="1" applyFill="1" applyBorder="1" applyAlignment="1">
      <alignment horizontal="center" vertical="center"/>
    </xf>
    <xf numFmtId="0" fontId="44" fillId="4" borderId="0" xfId="0" applyFont="1" applyFill="1" applyAlignment="1">
      <alignment horizontal="left" vertical="center"/>
    </xf>
    <xf numFmtId="0" fontId="34" fillId="4" borderId="0" xfId="0" applyFont="1" applyFill="1" applyAlignment="1">
      <alignment horizontal="center" vertical="center"/>
    </xf>
    <xf numFmtId="0" fontId="13" fillId="4" borderId="0" xfId="0" applyFont="1" applyFill="1" applyAlignment="1">
      <alignment horizontal="center" vertical="center"/>
    </xf>
    <xf numFmtId="0" fontId="34" fillId="0" borderId="4" xfId="0" applyFont="1" applyBorder="1" applyAlignment="1">
      <alignment horizontal="left" vertical="center" wrapText="1"/>
    </xf>
    <xf numFmtId="0" fontId="34" fillId="0" borderId="4" xfId="0" applyFont="1" applyBorder="1" applyAlignment="1">
      <alignment horizontal="left" vertical="center"/>
    </xf>
    <xf numFmtId="0" fontId="34" fillId="11" borderId="4" xfId="0" applyFont="1" applyFill="1" applyBorder="1" applyAlignment="1">
      <alignment horizontal="center" vertical="center" shrinkToFit="1"/>
    </xf>
    <xf numFmtId="0" fontId="34" fillId="0" borderId="6" xfId="0" applyFont="1" applyBorder="1" applyAlignment="1">
      <alignment horizontal="left" vertical="center"/>
    </xf>
    <xf numFmtId="0" fontId="34" fillId="0" borderId="7" xfId="0" applyFont="1" applyBorder="1" applyAlignment="1">
      <alignment horizontal="left" vertical="center"/>
    </xf>
    <xf numFmtId="55" fontId="44" fillId="4" borderId="5" xfId="0" applyNumberFormat="1" applyFont="1" applyFill="1" applyBorder="1" applyAlignment="1">
      <alignment horizontal="center" vertical="center" shrinkToFit="1"/>
    </xf>
    <xf numFmtId="55" fontId="44" fillId="4" borderId="6" xfId="0" applyNumberFormat="1" applyFont="1" applyFill="1" applyBorder="1" applyAlignment="1">
      <alignment horizontal="center" vertical="center" shrinkToFit="1"/>
    </xf>
    <xf numFmtId="0" fontId="33" fillId="0" borderId="15" xfId="1" applyNumberFormat="1" applyFont="1" applyFill="1" applyBorder="1" applyAlignment="1">
      <alignment horizontal="center" vertical="center" shrinkToFit="1"/>
    </xf>
    <xf numFmtId="0" fontId="33" fillId="0" borderId="16" xfId="1" applyNumberFormat="1" applyFont="1" applyFill="1" applyBorder="1" applyAlignment="1">
      <alignment horizontal="center" vertical="center" shrinkToFit="1"/>
    </xf>
    <xf numFmtId="0" fontId="13" fillId="0" borderId="21" xfId="1" applyNumberFormat="1" applyFont="1" applyFill="1" applyBorder="1" applyAlignment="1">
      <alignment horizontal="left" vertical="center" shrinkToFit="1"/>
    </xf>
    <xf numFmtId="0" fontId="13" fillId="0" borderId="35" xfId="1" applyNumberFormat="1" applyFont="1" applyFill="1" applyBorder="1" applyAlignment="1">
      <alignment horizontal="left" vertical="center" shrinkToFit="1"/>
    </xf>
    <xf numFmtId="0" fontId="13" fillId="0" borderId="35" xfId="1" applyNumberFormat="1" applyFont="1" applyFill="1" applyBorder="1" applyAlignment="1">
      <alignment horizontal="center" vertical="center"/>
    </xf>
    <xf numFmtId="0" fontId="44" fillId="0" borderId="16" xfId="0" applyFont="1" applyBorder="1" applyAlignment="1">
      <alignment horizontal="left" vertical="center" wrapText="1"/>
    </xf>
    <xf numFmtId="0" fontId="44" fillId="0" borderId="13" xfId="0" applyFont="1" applyBorder="1" applyAlignment="1">
      <alignment horizontal="left" vertical="center" wrapText="1"/>
    </xf>
    <xf numFmtId="0" fontId="44" fillId="0" borderId="36" xfId="0" applyFont="1" applyBorder="1" applyAlignment="1">
      <alignment horizontal="left" vertical="center" wrapText="1"/>
    </xf>
    <xf numFmtId="38" fontId="44" fillId="4" borderId="35" xfId="1" applyFont="1" applyFill="1" applyBorder="1" applyAlignment="1">
      <alignment horizontal="center" vertical="center" shrinkToFit="1"/>
    </xf>
    <xf numFmtId="0" fontId="34" fillId="0" borderId="0" xfId="0" applyFont="1" applyAlignment="1">
      <alignment horizontal="left" vertical="center"/>
    </xf>
    <xf numFmtId="196" fontId="13" fillId="0" borderId="5" xfId="0" applyNumberFormat="1" applyFont="1" applyBorder="1" applyAlignment="1">
      <alignment horizontal="center" vertical="center"/>
    </xf>
    <xf numFmtId="196" fontId="13" fillId="0" borderId="6" xfId="0" applyNumberFormat="1" applyFont="1" applyBorder="1" applyAlignment="1">
      <alignment horizontal="center" vertical="center"/>
    </xf>
    <xf numFmtId="0" fontId="13" fillId="11" borderId="5" xfId="0" applyFont="1" applyFill="1" applyBorder="1" applyAlignment="1">
      <alignment horizontal="center" vertical="center"/>
    </xf>
    <xf numFmtId="0" fontId="13" fillId="11" borderId="6" xfId="0" applyFont="1" applyFill="1" applyBorder="1" applyAlignment="1">
      <alignment horizontal="center" vertical="center"/>
    </xf>
    <xf numFmtId="0" fontId="13" fillId="11" borderId="7" xfId="0" applyFont="1" applyFill="1" applyBorder="1" applyAlignment="1">
      <alignment horizontal="center" vertical="center"/>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5" xfId="1" applyNumberFormat="1" applyFont="1" applyFill="1" applyBorder="1" applyAlignment="1">
      <alignment horizontal="left" vertical="center" wrapText="1"/>
    </xf>
    <xf numFmtId="0" fontId="33" fillId="0" borderId="6" xfId="1" applyNumberFormat="1" applyFont="1" applyFill="1" applyBorder="1" applyAlignment="1">
      <alignment horizontal="left" vertical="center" wrapText="1"/>
    </xf>
    <xf numFmtId="0" fontId="33" fillId="0" borderId="7" xfId="1" applyNumberFormat="1" applyFont="1" applyFill="1" applyBorder="1" applyAlignment="1">
      <alignment horizontal="left" vertical="center" wrapText="1"/>
    </xf>
    <xf numFmtId="0" fontId="10" fillId="6" borderId="86" xfId="6" applyFont="1" applyFill="1" applyBorder="1" applyAlignment="1">
      <alignment horizontal="center" vertical="center"/>
    </xf>
    <xf numFmtId="182" fontId="10" fillId="4" borderId="4" xfId="6" applyNumberFormat="1" applyFont="1" applyFill="1" applyBorder="1" applyAlignment="1">
      <alignment horizontal="center" vertical="center"/>
    </xf>
    <xf numFmtId="182" fontId="10" fillId="4" borderId="5" xfId="6" applyNumberFormat="1" applyFont="1" applyFill="1" applyBorder="1" applyAlignment="1">
      <alignment horizontal="center" vertical="center"/>
    </xf>
    <xf numFmtId="182" fontId="10" fillId="4" borderId="7" xfId="6" applyNumberFormat="1" applyFont="1" applyFill="1" applyBorder="1" applyAlignment="1">
      <alignment horizontal="center" vertical="center"/>
    </xf>
    <xf numFmtId="182" fontId="10" fillId="4" borderId="133" xfId="6" applyNumberFormat="1" applyFont="1" applyFill="1" applyBorder="1" applyAlignment="1">
      <alignment horizontal="center" vertical="center"/>
    </xf>
    <xf numFmtId="182" fontId="10" fillId="4" borderId="188" xfId="6" applyNumberFormat="1" applyFont="1" applyFill="1" applyBorder="1" applyAlignment="1">
      <alignment horizontal="center" vertical="center"/>
    </xf>
    <xf numFmtId="0" fontId="42" fillId="4" borderId="112" xfId="0" applyFont="1" applyFill="1" applyBorder="1" applyAlignment="1">
      <alignment horizontal="left" vertical="center" wrapText="1"/>
    </xf>
    <xf numFmtId="0" fontId="42" fillId="4" borderId="113" xfId="0" applyFont="1" applyFill="1" applyBorder="1" applyAlignment="1">
      <alignment horizontal="left" vertical="center" wrapText="1"/>
    </xf>
    <xf numFmtId="0" fontId="42" fillId="4" borderId="66" xfId="0" applyFont="1" applyFill="1" applyBorder="1" applyAlignment="1">
      <alignment horizontal="left" vertical="center" wrapText="1"/>
    </xf>
    <xf numFmtId="0" fontId="42" fillId="11" borderId="14" xfId="0" applyFont="1" applyFill="1" applyBorder="1" applyAlignment="1">
      <alignment horizontal="center" vertical="center"/>
    </xf>
    <xf numFmtId="0" fontId="42" fillId="11" borderId="16" xfId="0" applyFont="1" applyFill="1" applyBorder="1" applyAlignment="1">
      <alignment horizontal="center" vertical="center"/>
    </xf>
    <xf numFmtId="0" fontId="42" fillId="11" borderId="28" xfId="0" applyFont="1" applyFill="1" applyBorder="1" applyAlignment="1">
      <alignment horizontal="center" vertical="center"/>
    </xf>
    <xf numFmtId="0" fontId="42" fillId="11" borderId="13" xfId="0" applyFont="1" applyFill="1" applyBorder="1" applyAlignment="1">
      <alignment horizontal="center" vertical="center"/>
    </xf>
    <xf numFmtId="0" fontId="42" fillId="11" borderId="21" xfId="0" applyFont="1" applyFill="1" applyBorder="1" applyAlignment="1">
      <alignment horizontal="center" vertical="center"/>
    </xf>
    <xf numFmtId="0" fontId="42" fillId="11" borderId="36" xfId="0" applyFont="1" applyFill="1" applyBorder="1" applyAlignment="1">
      <alignment horizontal="center" vertical="center"/>
    </xf>
    <xf numFmtId="17" fontId="92" fillId="4" borderId="35" xfId="0" applyNumberFormat="1" applyFont="1" applyFill="1" applyBorder="1" applyAlignment="1">
      <alignment horizontal="right" vertical="center"/>
    </xf>
    <xf numFmtId="0" fontId="92" fillId="4" borderId="35" xfId="0" applyFont="1" applyFill="1" applyBorder="1" applyAlignment="1">
      <alignment horizontal="right" vertical="center"/>
    </xf>
    <xf numFmtId="0" fontId="42" fillId="4" borderId="24" xfId="0" applyFont="1" applyFill="1" applyBorder="1" applyAlignment="1">
      <alignment horizontal="left" vertical="center" wrapText="1"/>
    </xf>
    <xf numFmtId="0" fontId="42" fillId="4" borderId="25" xfId="0" applyFont="1" applyFill="1" applyBorder="1" applyAlignment="1">
      <alignment horizontal="left" vertical="center" wrapText="1"/>
    </xf>
    <xf numFmtId="0" fontId="42" fillId="4" borderId="26" xfId="0" applyFont="1" applyFill="1" applyBorder="1" applyAlignment="1">
      <alignment horizontal="left" vertical="center" wrapText="1"/>
    </xf>
    <xf numFmtId="0" fontId="42" fillId="4" borderId="136" xfId="0" applyFont="1" applyFill="1" applyBorder="1" applyAlignment="1">
      <alignment horizontal="left" vertical="center" wrapText="1"/>
    </xf>
    <xf numFmtId="0" fontId="42" fillId="4" borderId="61" xfId="0" applyFont="1" applyFill="1" applyBorder="1" applyAlignment="1">
      <alignment horizontal="left" vertical="center" wrapText="1"/>
    </xf>
    <xf numFmtId="0" fontId="42" fillId="4" borderId="63" xfId="0" applyFont="1" applyFill="1" applyBorder="1" applyAlignment="1">
      <alignment horizontal="left" vertical="center" wrapText="1"/>
    </xf>
  </cellXfs>
  <cellStyles count="12">
    <cellStyle name="パーセント" xfId="11" builtinId="5"/>
    <cellStyle name="ハイパーリンク" xfId="10" builtinId="8"/>
    <cellStyle name="桁区切り" xfId="1" builtinId="6"/>
    <cellStyle name="桁区切り 3" xfId="5" xr:uid="{00000000-0005-0000-0000-000001000000}"/>
    <cellStyle name="標準" xfId="0" builtinId="0"/>
    <cellStyle name="標準 2" xfId="6" xr:uid="{00000000-0005-0000-0000-000003000000}"/>
    <cellStyle name="標準 2 2" xfId="2" xr:uid="{00000000-0005-0000-0000-000004000000}"/>
    <cellStyle name="標準 2 2 2" xfId="9" xr:uid="{116A4E64-2F36-4F9D-9A7F-106F1EFA37FB}"/>
    <cellStyle name="標準 2 3" xfId="8" xr:uid="{00000000-0005-0000-0000-000005000000}"/>
    <cellStyle name="標準 3" xfId="3" xr:uid="{00000000-0005-0000-0000-000006000000}"/>
    <cellStyle name="標準 4" xfId="7" xr:uid="{00000000-0005-0000-0000-000007000000}"/>
    <cellStyle name="標準_予算型・和" xfId="4" xr:uid="{00000000-0005-0000-0000-000008000000}"/>
  </cellStyles>
  <dxfs count="10">
    <dxf>
      <fill>
        <patternFill>
          <bgColor theme="5" tint="0.59996337778862885"/>
        </patternFill>
      </fill>
    </dxf>
    <dxf>
      <fill>
        <patternFill>
          <bgColor theme="4" tint="0.79998168889431442"/>
        </patternFill>
      </fill>
    </dxf>
    <dxf>
      <font>
        <b val="0"/>
        <i val="0"/>
        <color auto="1"/>
      </font>
      <fill>
        <patternFill>
          <bgColor theme="4" tint="0.79998168889431442"/>
        </patternFill>
      </fill>
    </dxf>
    <dxf>
      <font>
        <b val="0"/>
        <i val="0"/>
        <strike val="0"/>
        <color theme="1"/>
      </font>
      <fill>
        <patternFill>
          <bgColor theme="5" tint="0.59996337778862885"/>
        </patternFill>
      </fill>
    </dxf>
    <dxf>
      <fill>
        <patternFill>
          <bgColor theme="5" tint="0.59996337778862885"/>
        </patternFill>
      </fill>
    </dxf>
    <dxf>
      <fill>
        <patternFill>
          <bgColor theme="4" tint="0.79998168889431442"/>
        </patternFill>
      </fill>
    </dxf>
    <dxf>
      <font>
        <b val="0"/>
        <i val="0"/>
        <color auto="1"/>
      </font>
      <fill>
        <patternFill>
          <bgColor theme="4" tint="0.79998168889431442"/>
        </patternFill>
      </fill>
    </dxf>
    <dxf>
      <font>
        <b val="0"/>
        <i val="0"/>
        <strike val="0"/>
        <color theme="1"/>
      </font>
      <fill>
        <patternFill>
          <bgColor theme="5" tint="0.59996337778862885"/>
        </patternFill>
      </fill>
    </dxf>
    <dxf>
      <fill>
        <patternFill>
          <bgColor indexed="43"/>
        </patternFill>
      </fill>
    </dxf>
    <dxf>
      <fill>
        <patternFill>
          <bgColor indexed="43"/>
        </patternFill>
      </fill>
    </dxf>
  </dxfs>
  <tableStyles count="0" defaultTableStyle="TableStyleMedium2" defaultPivotStyle="PivotStyleLight16"/>
  <colors>
    <mruColors>
      <color rgb="FFCCECFF"/>
      <color rgb="FFFFFFCC"/>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5</xdr:col>
      <xdr:colOff>39532</xdr:colOff>
      <xdr:row>23</xdr:row>
      <xdr:rowOff>177364</xdr:rowOff>
    </xdr:from>
    <xdr:to>
      <xdr:col>5</xdr:col>
      <xdr:colOff>114798</xdr:colOff>
      <xdr:row>31</xdr:row>
      <xdr:rowOff>126005</xdr:rowOff>
    </xdr:to>
    <xdr:sp macro="" textlink="">
      <xdr:nvSpPr>
        <xdr:cNvPr id="2" name="左中かっこ 1">
          <a:extLst>
            <a:ext uri="{FF2B5EF4-FFF2-40B4-BE49-F238E27FC236}">
              <a16:creationId xmlns:a16="http://schemas.microsoft.com/office/drawing/2014/main" id="{018E99E3-EA38-41B2-B686-38514B640D36}"/>
            </a:ext>
          </a:extLst>
        </xdr:cNvPr>
        <xdr:cNvSpPr/>
      </xdr:nvSpPr>
      <xdr:spPr>
        <a:xfrm>
          <a:off x="865032" y="4965264"/>
          <a:ext cx="75266" cy="1371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24</xdr:row>
      <xdr:rowOff>47999</xdr:rowOff>
    </xdr:from>
    <xdr:to>
      <xdr:col>5</xdr:col>
      <xdr:colOff>44824</xdr:colOff>
      <xdr:row>25</xdr:row>
      <xdr:rowOff>78441</xdr:rowOff>
    </xdr:to>
    <xdr:cxnSp macro="">
      <xdr:nvCxnSpPr>
        <xdr:cNvPr id="3" name="コネクタ: カギ線 2">
          <a:extLst>
            <a:ext uri="{FF2B5EF4-FFF2-40B4-BE49-F238E27FC236}">
              <a16:creationId xmlns:a16="http://schemas.microsoft.com/office/drawing/2014/main" id="{0628C0F0-43FE-43F2-B3C0-0996FD47FBD4}"/>
            </a:ext>
          </a:extLst>
        </xdr:cNvPr>
        <xdr:cNvCxnSpPr/>
      </xdr:nvCxnSpPr>
      <xdr:spPr>
        <a:xfrm>
          <a:off x="491378" y="5013699"/>
          <a:ext cx="3789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47625</xdr:colOff>
      <xdr:row>1</xdr:row>
      <xdr:rowOff>28575</xdr:rowOff>
    </xdr:from>
    <xdr:to>
      <xdr:col>30</xdr:col>
      <xdr:colOff>504825</xdr:colOff>
      <xdr:row>5</xdr:row>
      <xdr:rowOff>28575</xdr:rowOff>
    </xdr:to>
    <xdr:sp macro="" textlink="">
      <xdr:nvSpPr>
        <xdr:cNvPr id="2" name="AutoShape 15">
          <a:extLst>
            <a:ext uri="{FF2B5EF4-FFF2-40B4-BE49-F238E27FC236}">
              <a16:creationId xmlns:a16="http://schemas.microsoft.com/office/drawing/2014/main" id="{00000000-0008-0000-0300-000002000000}"/>
            </a:ext>
          </a:extLst>
        </xdr:cNvPr>
        <xdr:cNvSpPr>
          <a:spLocks noChangeArrowheads="1"/>
        </xdr:cNvSpPr>
      </xdr:nvSpPr>
      <xdr:spPr bwMode="auto">
        <a:xfrm>
          <a:off x="14144625" y="28575"/>
          <a:ext cx="3619500" cy="1200150"/>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FF"/>
              </a:solidFill>
              <a:latin typeface="ＭＳ Ｐゴシック"/>
              <a:ea typeface="ＭＳ Ｐゴシック"/>
            </a:rPr>
            <a:t>黄色：入力セル</a:t>
          </a:r>
        </a:p>
        <a:p>
          <a:pPr algn="l" rtl="0">
            <a:lnSpc>
              <a:spcPts val="1700"/>
            </a:lnSpc>
            <a:defRPr sz="1000"/>
          </a:pPr>
          <a:r>
            <a:rPr lang="ja-JP" altLang="en-US" sz="1400" b="0" i="0" u="none" strike="noStrike" baseline="0">
              <a:solidFill>
                <a:srgbClr val="0000FF"/>
              </a:solidFill>
              <a:latin typeface="ＭＳ Ｐゴシック"/>
              <a:ea typeface="ＭＳ Ｐゴシック"/>
            </a:rPr>
            <a:t>水色：選択セル（選択項目は下表ご参照）。該当項目が無い場合は、手入力してください）。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304223</xdr:colOff>
      <xdr:row>11</xdr:row>
      <xdr:rowOff>25400</xdr:rowOff>
    </xdr:from>
    <xdr:to>
      <xdr:col>36</xdr:col>
      <xdr:colOff>536286</xdr:colOff>
      <xdr:row>14</xdr:row>
      <xdr:rowOff>60036</xdr:rowOff>
    </xdr:to>
    <xdr:sp macro="" textlink="">
      <xdr:nvSpPr>
        <xdr:cNvPr id="2" name="AutoShape 15">
          <a:extLst>
            <a:ext uri="{FF2B5EF4-FFF2-40B4-BE49-F238E27FC236}">
              <a16:creationId xmlns:a16="http://schemas.microsoft.com/office/drawing/2014/main" id="{00000000-0008-0000-0400-000002000000}"/>
            </a:ext>
          </a:extLst>
        </xdr:cNvPr>
        <xdr:cNvSpPr>
          <a:spLocks noChangeArrowheads="1"/>
        </xdr:cNvSpPr>
      </xdr:nvSpPr>
      <xdr:spPr bwMode="auto">
        <a:xfrm>
          <a:off x="17726314" y="3644900"/>
          <a:ext cx="3349336" cy="1229591"/>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FF"/>
              </a:solidFill>
              <a:latin typeface="ＭＳ Ｐゴシック"/>
              <a:ea typeface="ＭＳ Ｐゴシック"/>
            </a:rPr>
            <a:t>黄色：入力セル</a:t>
          </a:r>
        </a:p>
        <a:p>
          <a:pPr algn="l" rtl="0">
            <a:lnSpc>
              <a:spcPts val="1700"/>
            </a:lnSpc>
            <a:defRPr sz="1000"/>
          </a:pPr>
          <a:r>
            <a:rPr lang="ja-JP" altLang="en-US" sz="1400" b="0" i="0" u="none" strike="noStrike" baseline="0">
              <a:solidFill>
                <a:srgbClr val="0000FF"/>
              </a:solidFill>
              <a:latin typeface="ＭＳ Ｐゴシック"/>
              <a:ea typeface="ＭＳ Ｐゴシック"/>
            </a:rPr>
            <a:t>水色：選択セル（選択項目は下表ご参照）。該当項目が無い場合は、手入力してください）。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185988</xdr:colOff>
      <xdr:row>7</xdr:row>
      <xdr:rowOff>109217</xdr:rowOff>
    </xdr:from>
    <xdr:to>
      <xdr:col>18</xdr:col>
      <xdr:colOff>671286</xdr:colOff>
      <xdr:row>12</xdr:row>
      <xdr:rowOff>181429</xdr:rowOff>
    </xdr:to>
    <xdr:sp macro="" textlink="">
      <xdr:nvSpPr>
        <xdr:cNvPr id="2" name="テキスト ボックス 1">
          <a:extLst>
            <a:ext uri="{FF2B5EF4-FFF2-40B4-BE49-F238E27FC236}">
              <a16:creationId xmlns:a16="http://schemas.microsoft.com/office/drawing/2014/main" id="{AF22864D-F22A-4D98-A940-661196FCE9DB}"/>
            </a:ext>
          </a:extLst>
        </xdr:cNvPr>
        <xdr:cNvSpPr txBox="1"/>
      </xdr:nvSpPr>
      <xdr:spPr>
        <a:xfrm>
          <a:off x="12847888" y="3036567"/>
          <a:ext cx="2041048" cy="1342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・主任講師謝金</a:t>
          </a:r>
          <a:endParaRPr kumimoji="1" lang="en-US" altLang="ja-JP" sz="1100"/>
        </a:p>
        <a:p>
          <a:r>
            <a:rPr kumimoji="1" lang="en-US" altLang="ja-JP" sz="1100"/>
            <a:t>200,000</a:t>
          </a:r>
          <a:r>
            <a:rPr kumimoji="1" lang="ja-JP" altLang="en-US" sz="1100"/>
            <a:t>円（上限）</a:t>
          </a:r>
          <a:r>
            <a:rPr kumimoji="1" lang="en-US" altLang="ja-JP" sz="1100"/>
            <a:t>/</a:t>
          </a:r>
          <a:r>
            <a:rPr kumimoji="1" lang="ja-JP" altLang="en-US" sz="1100"/>
            <a:t>講座</a:t>
          </a:r>
          <a:endParaRPr kumimoji="1" lang="en-US" altLang="ja-JP" sz="1100"/>
        </a:p>
        <a:p>
          <a:endParaRPr kumimoji="1" lang="en-US" altLang="ja-JP" sz="1100"/>
        </a:p>
        <a:p>
          <a:r>
            <a:rPr kumimoji="1" lang="ja-JP" altLang="en-US" sz="1100"/>
            <a:t>・講師技術料</a:t>
          </a:r>
          <a:endParaRPr kumimoji="1" lang="en-US" altLang="ja-JP" sz="1100"/>
        </a:p>
        <a:p>
          <a:r>
            <a:rPr kumimoji="1" lang="ja-JP" altLang="en-US" sz="1100"/>
            <a:t>技術指導時：</a:t>
          </a:r>
          <a:r>
            <a:rPr kumimoji="1" lang="en-US" altLang="ja-JP" sz="1100"/>
            <a:t>17,500</a:t>
          </a:r>
          <a:r>
            <a:rPr kumimoji="1" lang="ja-JP" altLang="en-US" sz="1100"/>
            <a:t>円</a:t>
          </a:r>
          <a:r>
            <a:rPr kumimoji="1" lang="en-US" altLang="ja-JP" sz="1100"/>
            <a:t>/</a:t>
          </a:r>
          <a:r>
            <a:rPr kumimoji="1" lang="ja-JP" altLang="en-US" sz="1100"/>
            <a:t>日</a:t>
          </a:r>
          <a:endParaRPr kumimoji="1" lang="en-US" altLang="ja-JP" sz="1100"/>
        </a:p>
        <a:p>
          <a:r>
            <a:rPr kumimoji="1" lang="ja-JP" altLang="en-US" sz="1100"/>
            <a:t>日本語指導時：</a:t>
          </a:r>
          <a:r>
            <a:rPr kumimoji="1" lang="en-US" altLang="ja-JP" sz="1100"/>
            <a:t>6,600</a:t>
          </a:r>
          <a:r>
            <a:rPr kumimoji="1" lang="ja-JP" altLang="en-US" sz="1100"/>
            <a:t>円</a:t>
          </a:r>
          <a:r>
            <a:rPr kumimoji="1" lang="en-US" altLang="ja-JP" sz="1100"/>
            <a:t>/</a:t>
          </a:r>
          <a:r>
            <a:rPr kumimoji="1" lang="ja-JP" altLang="en-US" sz="1100"/>
            <a:t>日</a:t>
          </a:r>
        </a:p>
      </xdr:txBody>
    </xdr:sp>
    <xdr:clientData/>
  </xdr:twoCellAnchor>
  <xdr:twoCellAnchor>
    <xdr:from>
      <xdr:col>16</xdr:col>
      <xdr:colOff>196875</xdr:colOff>
      <xdr:row>13</xdr:row>
      <xdr:rowOff>44797</xdr:rowOff>
    </xdr:from>
    <xdr:to>
      <xdr:col>21</xdr:col>
      <xdr:colOff>263750</xdr:colOff>
      <xdr:row>24</xdr:row>
      <xdr:rowOff>54429</xdr:rowOff>
    </xdr:to>
    <xdr:sp macro="" textlink="">
      <xdr:nvSpPr>
        <xdr:cNvPr id="3" name="テキスト ボックス 2">
          <a:extLst>
            <a:ext uri="{FF2B5EF4-FFF2-40B4-BE49-F238E27FC236}">
              <a16:creationId xmlns:a16="http://schemas.microsoft.com/office/drawing/2014/main" id="{66AAB8D1-C19A-4C45-B4C3-D94E54346CCD}"/>
            </a:ext>
          </a:extLst>
        </xdr:cNvPr>
        <xdr:cNvSpPr txBox="1"/>
      </xdr:nvSpPr>
      <xdr:spPr>
        <a:xfrm>
          <a:off x="13014804" y="3977261"/>
          <a:ext cx="4666089" cy="22956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日本語教材の原稿料は補助対象外です。</a:t>
          </a:r>
          <a:endParaRPr kumimoji="1" lang="en-US" altLang="ja-JP" sz="1100"/>
        </a:p>
        <a:p>
          <a:endParaRPr kumimoji="1" lang="en-US" altLang="ja-JP" sz="1100"/>
        </a:p>
        <a:p>
          <a:r>
            <a:rPr kumimoji="1" lang="ja-JP" altLang="en-US" sz="1100"/>
            <a:t>・原稿料（</a:t>
          </a:r>
          <a:r>
            <a:rPr kumimoji="1" lang="ja-JP" altLang="ja-JP" sz="1100">
              <a:solidFill>
                <a:schemeClr val="dk1"/>
              </a:solidFill>
              <a:effectLst/>
              <a:latin typeface="+mn-lt"/>
              <a:ea typeface="+mn-ea"/>
              <a:cs typeface="+mn-cs"/>
            </a:rPr>
            <a:t>原稿用紙</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枚</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日本語</a:t>
          </a:r>
          <a:r>
            <a:rPr kumimoji="1" lang="en-US" altLang="ja-JP" sz="1100">
              <a:solidFill>
                <a:schemeClr val="dk1"/>
              </a:solidFill>
              <a:effectLst/>
              <a:latin typeface="+mn-lt"/>
              <a:ea typeface="+mn-ea"/>
              <a:cs typeface="+mn-cs"/>
            </a:rPr>
            <a:t>400</a:t>
          </a:r>
          <a:r>
            <a:rPr kumimoji="1" lang="ja-JP" altLang="ja-JP" sz="1100">
              <a:solidFill>
                <a:schemeClr val="dk1"/>
              </a:solidFill>
              <a:effectLst/>
              <a:latin typeface="+mn-lt"/>
              <a:ea typeface="+mn-ea"/>
              <a:cs typeface="+mn-cs"/>
            </a:rPr>
            <a:t>語、英語</a:t>
          </a:r>
          <a:r>
            <a:rPr kumimoji="1" lang="en-US" altLang="ja-JP" sz="1100">
              <a:solidFill>
                <a:schemeClr val="dk1"/>
              </a:solidFill>
              <a:effectLst/>
              <a:latin typeface="+mn-lt"/>
              <a:ea typeface="+mn-ea"/>
              <a:cs typeface="+mn-cs"/>
            </a:rPr>
            <a:t>200</a:t>
          </a:r>
          <a:r>
            <a:rPr kumimoji="1" lang="ja-JP" altLang="ja-JP" sz="1100">
              <a:solidFill>
                <a:schemeClr val="dk1"/>
              </a:solidFill>
              <a:effectLst/>
              <a:latin typeface="+mn-lt"/>
              <a:ea typeface="+mn-ea"/>
              <a:cs typeface="+mn-cs"/>
            </a:rPr>
            <a:t>ワード）</a:t>
          </a:r>
          <a:endParaRPr kumimoji="1" lang="en-US" altLang="ja-JP" sz="1100"/>
        </a:p>
        <a:p>
          <a:r>
            <a:rPr kumimoji="1" lang="ja-JP" altLang="en-US" sz="1100"/>
            <a:t>講師一般＝</a:t>
          </a:r>
          <a:r>
            <a:rPr kumimoji="1" lang="en-US" altLang="ja-JP" sz="1100"/>
            <a:t>1</a:t>
          </a:r>
          <a:r>
            <a:rPr kumimoji="1" lang="ja-JP" altLang="en-US" sz="1100"/>
            <a:t>枚</a:t>
          </a:r>
          <a:r>
            <a:rPr kumimoji="1" lang="en-US" altLang="ja-JP" sz="1100"/>
            <a:t>4,000</a:t>
          </a:r>
          <a:r>
            <a:rPr kumimoji="1" lang="ja-JP" altLang="en-US" sz="1100"/>
            <a:t>円</a:t>
          </a:r>
          <a:endParaRPr kumimoji="1" lang="en-US" altLang="ja-JP" sz="1100"/>
        </a:p>
        <a:p>
          <a:endParaRPr lang="en-US" altLang="ja-JP">
            <a:effectLst/>
          </a:endParaRPr>
        </a:p>
        <a:p>
          <a:r>
            <a:rPr lang="ja-JP" altLang="en-US">
              <a:effectLst/>
            </a:rPr>
            <a:t>原稿用紙</a:t>
          </a:r>
          <a:r>
            <a:rPr lang="en-US" altLang="ja-JP">
              <a:effectLst/>
            </a:rPr>
            <a:t>1</a:t>
          </a:r>
          <a:r>
            <a:rPr lang="ja-JP" altLang="en-US">
              <a:effectLst/>
            </a:rPr>
            <a:t>枚＝</a:t>
          </a:r>
          <a:r>
            <a:rPr lang="en-US" altLang="ja-JP">
              <a:effectLst/>
            </a:rPr>
            <a:t>PPT</a:t>
          </a:r>
          <a:r>
            <a:rPr lang="ja-JP" altLang="en-US">
              <a:effectLst/>
            </a:rPr>
            <a:t>　</a:t>
          </a:r>
          <a:r>
            <a:rPr lang="en-US" altLang="ja-JP">
              <a:effectLst/>
            </a:rPr>
            <a:t>3</a:t>
          </a:r>
          <a:r>
            <a:rPr lang="ja-JP" altLang="en-US">
              <a:effectLst/>
            </a:rPr>
            <a:t>スライド</a:t>
          </a:r>
          <a:endParaRPr lang="en-US" altLang="ja-JP">
            <a:effectLst/>
          </a:endParaRPr>
        </a:p>
        <a:p>
          <a:endParaRPr lang="ja-JP" altLang="ja-JP">
            <a:effectLst/>
          </a:endParaRPr>
        </a:p>
        <a:p>
          <a:r>
            <a:rPr kumimoji="1" lang="ja-JP" altLang="en-US" sz="1100"/>
            <a:t>通訳無し</a:t>
          </a:r>
          <a:r>
            <a:rPr kumimoji="1" lang="en-US" altLang="ja-JP" sz="1100"/>
            <a:t>90</a:t>
          </a:r>
          <a:r>
            <a:rPr kumimoji="1" lang="ja-JP" altLang="en-US" sz="1100"/>
            <a:t>分（上限）：</a:t>
          </a:r>
          <a:r>
            <a:rPr kumimoji="1" lang="en-US" altLang="ja-JP" sz="1100"/>
            <a:t>1</a:t>
          </a:r>
          <a:r>
            <a:rPr kumimoji="1" lang="ja-JP" altLang="en-US" sz="1100"/>
            <a:t>講義につき</a:t>
          </a:r>
          <a:r>
            <a:rPr kumimoji="1" lang="en-US" altLang="ja-JP" sz="1100"/>
            <a:t>PPT</a:t>
          </a:r>
          <a:r>
            <a:rPr kumimoji="1" lang="ja-JP" altLang="en-US" sz="1100"/>
            <a:t>　</a:t>
          </a:r>
          <a:r>
            <a:rPr kumimoji="1" lang="en-US" altLang="ja-JP" sz="1100"/>
            <a:t>30</a:t>
          </a:r>
          <a:r>
            <a:rPr kumimoji="1" lang="ja-JP" altLang="en-US" sz="1100"/>
            <a:t>スライドが上限（原稿用紙</a:t>
          </a:r>
          <a:r>
            <a:rPr kumimoji="1" lang="en-US" altLang="ja-JP" sz="1100"/>
            <a:t>10</a:t>
          </a:r>
          <a:r>
            <a:rPr kumimoji="1" lang="ja-JP" altLang="en-US" sz="1100"/>
            <a:t>枚）</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通訳あり</a:t>
          </a:r>
          <a:r>
            <a:rPr kumimoji="1" lang="en-US" altLang="ja-JP" sz="1100"/>
            <a:t>90</a:t>
          </a:r>
          <a:r>
            <a:rPr kumimoji="1" lang="ja-JP" altLang="en-US" sz="1100"/>
            <a:t>分（上限）：</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講義につき</a:t>
          </a:r>
          <a:r>
            <a:rPr kumimoji="1" lang="en-US" altLang="ja-JP" sz="1100">
              <a:solidFill>
                <a:schemeClr val="dk1"/>
              </a:solidFill>
              <a:effectLst/>
              <a:latin typeface="+mn-lt"/>
              <a:ea typeface="+mn-ea"/>
              <a:cs typeface="+mn-cs"/>
            </a:rPr>
            <a:t>PPT</a:t>
          </a: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スライドが上限</a:t>
          </a:r>
          <a:r>
            <a:rPr kumimoji="1" lang="ja-JP" altLang="en-US" sz="1100">
              <a:solidFill>
                <a:schemeClr val="dk1"/>
              </a:solidFill>
              <a:effectLst/>
              <a:latin typeface="+mn-lt"/>
              <a:ea typeface="+mn-ea"/>
              <a:cs typeface="+mn-cs"/>
            </a:rPr>
            <a:t>（原稿用紙</a:t>
          </a:r>
          <a:r>
            <a:rPr kumimoji="1" lang="en-US" altLang="ja-JP" sz="1100">
              <a:solidFill>
                <a:schemeClr val="dk1"/>
              </a:solidFill>
              <a:effectLst/>
              <a:latin typeface="+mn-lt"/>
              <a:ea typeface="+mn-ea"/>
              <a:cs typeface="+mn-cs"/>
            </a:rPr>
            <a:t>5</a:t>
          </a:r>
          <a:r>
            <a:rPr kumimoji="1" lang="ja-JP" altLang="en-US" sz="1100">
              <a:solidFill>
                <a:schemeClr val="dk1"/>
              </a:solidFill>
              <a:effectLst/>
              <a:latin typeface="+mn-lt"/>
              <a:ea typeface="+mn-ea"/>
              <a:cs typeface="+mn-cs"/>
            </a:rPr>
            <a:t>枚）</a:t>
          </a:r>
          <a:endParaRPr kumimoji="1" lang="ja-JP" altLang="en-US" sz="1100"/>
        </a:p>
      </xdr:txBody>
    </xdr:sp>
    <xdr:clientData/>
  </xdr:twoCellAnchor>
  <xdr:twoCellAnchor>
    <xdr:from>
      <xdr:col>16</xdr:col>
      <xdr:colOff>130175</xdr:colOff>
      <xdr:row>25</xdr:row>
      <xdr:rowOff>219074</xdr:rowOff>
    </xdr:from>
    <xdr:to>
      <xdr:col>19</xdr:col>
      <xdr:colOff>48661</xdr:colOff>
      <xdr:row>38</xdr:row>
      <xdr:rowOff>85724</xdr:rowOff>
    </xdr:to>
    <xdr:sp macro="" textlink="">
      <xdr:nvSpPr>
        <xdr:cNvPr id="4" name="テキスト ボックス 3">
          <a:extLst>
            <a:ext uri="{FF2B5EF4-FFF2-40B4-BE49-F238E27FC236}">
              <a16:creationId xmlns:a16="http://schemas.microsoft.com/office/drawing/2014/main" id="{0A04C5CD-7663-43F1-AE5F-6175E923C7CC}"/>
            </a:ext>
          </a:extLst>
        </xdr:cNvPr>
        <xdr:cNvSpPr txBox="1"/>
      </xdr:nvSpPr>
      <xdr:spPr>
        <a:xfrm>
          <a:off x="12941300" y="6638924"/>
          <a:ext cx="3014111" cy="2428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・講師</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運営管理者の日当（日本国以外・定額）</a:t>
          </a:r>
          <a:br>
            <a:rPr lang="ja-JP" altLang="en-US" sz="1100" b="0"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（講師等級：１～３級）</a:t>
          </a:r>
          <a:r>
            <a:rPr lang="ja-JP" altLang="en-US"/>
            <a:t> </a:t>
          </a:r>
          <a:endParaRPr lang="en-US" altLang="ja-JP"/>
        </a:p>
        <a:p>
          <a:r>
            <a:rPr lang="ja-JP" altLang="en-US" sz="1100" b="0" i="0" u="none" strike="noStrike">
              <a:solidFill>
                <a:schemeClr val="dk1"/>
              </a:solidFill>
              <a:effectLst/>
              <a:latin typeface="+mn-lt"/>
              <a:ea typeface="+mn-ea"/>
              <a:cs typeface="+mn-cs"/>
            </a:rPr>
            <a:t>　指定都市</a:t>
          </a:r>
          <a:r>
            <a:rPr lang="ja-JP" altLang="en-US"/>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日</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人</a:t>
          </a:r>
          <a:r>
            <a:rPr lang="ja-JP" altLang="en-US"/>
            <a:t> </a:t>
          </a:r>
          <a:r>
            <a:rPr lang="ja-JP" altLang="en-US" sz="1100" b="0" i="0" u="none" strike="noStrike">
              <a:solidFill>
                <a:schemeClr val="dk1"/>
              </a:solidFill>
              <a:effectLst/>
              <a:latin typeface="+mn-lt"/>
              <a:ea typeface="+mn-ea"/>
              <a:cs typeface="+mn-cs"/>
            </a:rPr>
            <a:t>　</a:t>
          </a:r>
          <a:r>
            <a:rPr lang="ja-JP" altLang="en-US"/>
            <a:t> </a:t>
          </a:r>
          <a:r>
            <a:rPr lang="en-US" altLang="ja-JP" sz="1100" b="0" i="0" u="none" strike="noStrike">
              <a:solidFill>
                <a:schemeClr val="dk1"/>
              </a:solidFill>
              <a:effectLst/>
              <a:latin typeface="+mn-lt"/>
              <a:ea typeface="+mn-ea"/>
              <a:cs typeface="+mn-cs"/>
            </a:rPr>
            <a:t>7,200</a:t>
          </a:r>
          <a:r>
            <a:rPr lang="ja-JP" altLang="en-US"/>
            <a:t> 円</a:t>
          </a:r>
          <a:endParaRPr lang="en-US" altLang="ja-JP"/>
        </a:p>
        <a:p>
          <a:r>
            <a:rPr lang="ja-JP" altLang="en-US" sz="1100" b="0" i="0" u="none" strike="noStrike">
              <a:solidFill>
                <a:schemeClr val="dk1"/>
              </a:solidFill>
              <a:effectLst/>
              <a:latin typeface="+mn-lt"/>
              <a:ea typeface="+mn-ea"/>
              <a:cs typeface="+mn-cs"/>
            </a:rPr>
            <a:t>　甲地方</a:t>
          </a:r>
          <a:r>
            <a:rPr lang="ja-JP" altLang="en-US"/>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日</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人</a:t>
          </a:r>
          <a:r>
            <a:rPr lang="ja-JP" altLang="en-US"/>
            <a:t> </a:t>
          </a:r>
          <a:r>
            <a:rPr lang="ja-JP" altLang="en-US" sz="1100" b="0" i="0" u="none" strike="noStrike">
              <a:solidFill>
                <a:schemeClr val="dk1"/>
              </a:solidFill>
              <a:effectLst/>
              <a:latin typeface="+mn-lt"/>
              <a:ea typeface="+mn-ea"/>
              <a:cs typeface="+mn-cs"/>
            </a:rPr>
            <a:t>　</a:t>
          </a:r>
          <a:r>
            <a:rPr lang="ja-JP" altLang="en-US"/>
            <a:t> </a:t>
          </a:r>
          <a:r>
            <a:rPr lang="en-US" altLang="ja-JP" sz="1100" b="0" i="0" u="none" strike="noStrike">
              <a:solidFill>
                <a:schemeClr val="dk1"/>
              </a:solidFill>
              <a:effectLst/>
              <a:latin typeface="+mn-lt"/>
              <a:ea typeface="+mn-ea"/>
              <a:cs typeface="+mn-cs"/>
            </a:rPr>
            <a:t>6,200</a:t>
          </a:r>
          <a:r>
            <a:rPr lang="ja-JP" altLang="en-US" sz="1100" b="0" i="0" u="none" strike="noStrike">
              <a:solidFill>
                <a:schemeClr val="dk1"/>
              </a:solidFill>
              <a:effectLst/>
              <a:latin typeface="+mn-lt"/>
              <a:ea typeface="+mn-ea"/>
              <a:cs typeface="+mn-cs"/>
            </a:rPr>
            <a:t>円</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乙地方</a:t>
          </a:r>
          <a:r>
            <a:rPr lang="ja-JP" altLang="en-US"/>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日</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人</a:t>
          </a:r>
          <a:r>
            <a:rPr lang="ja-JP" altLang="en-US"/>
            <a:t> </a:t>
          </a:r>
          <a:r>
            <a:rPr lang="ja-JP" altLang="en-US" sz="1100" b="0" i="0" u="none" strike="noStrike">
              <a:solidFill>
                <a:schemeClr val="dk1"/>
              </a:solidFill>
              <a:effectLst/>
              <a:latin typeface="+mn-lt"/>
              <a:ea typeface="+mn-ea"/>
              <a:cs typeface="+mn-cs"/>
            </a:rPr>
            <a:t>　</a:t>
          </a:r>
          <a:r>
            <a:rPr lang="ja-JP" altLang="en-US"/>
            <a:t> </a:t>
          </a:r>
          <a:r>
            <a:rPr lang="en-US" altLang="ja-JP" sz="1100" b="0" i="0" u="none" strike="noStrike">
              <a:solidFill>
                <a:schemeClr val="dk1"/>
              </a:solidFill>
              <a:effectLst/>
              <a:latin typeface="+mn-lt"/>
              <a:ea typeface="+mn-ea"/>
              <a:cs typeface="+mn-cs"/>
            </a:rPr>
            <a:t>5,000</a:t>
          </a:r>
          <a:r>
            <a:rPr lang="ja-JP" altLang="en-US"/>
            <a:t> 円</a:t>
          </a:r>
          <a:endParaRPr lang="en-US" altLang="ja-JP"/>
        </a:p>
        <a:p>
          <a:r>
            <a:rPr lang="ja-JP" altLang="en-US" sz="1100" b="0" i="0" u="none" strike="noStrike">
              <a:solidFill>
                <a:schemeClr val="dk1"/>
              </a:solidFill>
              <a:effectLst/>
              <a:latin typeface="+mn-lt"/>
              <a:ea typeface="+mn-ea"/>
              <a:cs typeface="+mn-cs"/>
            </a:rPr>
            <a:t>　丙地方</a:t>
          </a:r>
          <a:r>
            <a:rPr lang="ja-JP" altLang="en-US"/>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日</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人</a:t>
          </a:r>
          <a:r>
            <a:rPr lang="ja-JP" altLang="en-US"/>
            <a:t> </a:t>
          </a:r>
          <a:r>
            <a:rPr lang="ja-JP" altLang="en-US" sz="1100" b="0" i="0" u="none" strike="noStrike">
              <a:solidFill>
                <a:schemeClr val="dk1"/>
              </a:solidFill>
              <a:effectLst/>
              <a:latin typeface="+mn-lt"/>
              <a:ea typeface="+mn-ea"/>
              <a:cs typeface="+mn-cs"/>
            </a:rPr>
            <a:t>　</a:t>
          </a:r>
          <a:r>
            <a:rPr lang="ja-JP" altLang="en-US"/>
            <a:t> </a:t>
          </a:r>
          <a:r>
            <a:rPr lang="en-US" altLang="ja-JP" sz="1100" b="0" i="0" u="none" strike="noStrike">
              <a:solidFill>
                <a:schemeClr val="dk1"/>
              </a:solidFill>
              <a:effectLst/>
              <a:latin typeface="+mn-lt"/>
              <a:ea typeface="+mn-ea"/>
              <a:cs typeface="+mn-cs"/>
            </a:rPr>
            <a:t>4,500</a:t>
          </a:r>
          <a:r>
            <a:rPr lang="ja-JP" altLang="en-US"/>
            <a:t> 円</a:t>
          </a:r>
          <a:endParaRPr lang="en-US" altLang="ja-JP"/>
        </a:p>
        <a:p>
          <a:endParaRPr lang="en-US" altLang="ja-JP"/>
        </a:p>
        <a:p>
          <a:r>
            <a:rPr lang="ja-JP" altLang="en-US"/>
            <a:t>・宿泊料（日本国以外・</a:t>
          </a:r>
          <a:r>
            <a:rPr lang="ja-JP" altLang="ja-JP" sz="1100" b="0" i="0">
              <a:solidFill>
                <a:schemeClr val="dk1"/>
              </a:solidFill>
              <a:effectLst/>
              <a:latin typeface="+mn-lt"/>
              <a:ea typeface="+mn-ea"/>
              <a:cs typeface="+mn-cs"/>
            </a:rPr>
            <a:t>・定額</a:t>
          </a:r>
          <a:r>
            <a:rPr lang="ja-JP" altLang="en-US"/>
            <a:t>）</a:t>
          </a:r>
          <a:endParaRPr lang="en-US" altLang="ja-JP"/>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（講師等級：１～３級）</a:t>
          </a:r>
          <a:r>
            <a:rPr lang="ja-JP" altLang="ja-JP" sz="1100">
              <a:solidFill>
                <a:schemeClr val="dk1"/>
              </a:solidFill>
              <a:effectLst/>
              <a:latin typeface="+mn-lt"/>
              <a:ea typeface="+mn-ea"/>
              <a:cs typeface="+mn-cs"/>
            </a:rPr>
            <a:t> </a:t>
          </a:r>
          <a:endParaRPr lang="en-US" altLang="ja-JP"/>
        </a:p>
        <a:p>
          <a:r>
            <a:rPr lang="ja-JP" altLang="en-US" sz="1100" b="0" i="0" u="none" strike="noStrike">
              <a:solidFill>
                <a:schemeClr val="dk1"/>
              </a:solidFill>
              <a:effectLst/>
              <a:latin typeface="+mn-lt"/>
              <a:ea typeface="+mn-ea"/>
              <a:cs typeface="+mn-cs"/>
            </a:rPr>
            <a:t>指定都市</a:t>
          </a:r>
          <a:r>
            <a:rPr lang="ja-JP" altLang="en-US"/>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夜</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人</a:t>
          </a:r>
          <a:r>
            <a:rPr lang="ja-JP" altLang="en-US"/>
            <a:t> </a:t>
          </a:r>
          <a:r>
            <a:rPr lang="ja-JP" altLang="en-US" sz="1100" b="0" i="0" u="none" strike="noStrike">
              <a:solidFill>
                <a:schemeClr val="dk1"/>
              </a:solidFill>
              <a:effectLst/>
              <a:latin typeface="+mn-lt"/>
              <a:ea typeface="+mn-ea"/>
              <a:cs typeface="+mn-cs"/>
            </a:rPr>
            <a:t>　</a:t>
          </a:r>
          <a:r>
            <a:rPr lang="ja-JP" altLang="en-US"/>
            <a:t> </a:t>
          </a:r>
          <a:r>
            <a:rPr lang="en-US" altLang="ja-JP" sz="1100" b="0" i="0" u="none" strike="noStrike">
              <a:solidFill>
                <a:schemeClr val="dk1"/>
              </a:solidFill>
              <a:effectLst/>
              <a:latin typeface="+mn-lt"/>
              <a:ea typeface="+mn-ea"/>
              <a:cs typeface="+mn-cs"/>
            </a:rPr>
            <a:t>22,500</a:t>
          </a:r>
          <a:r>
            <a:rPr lang="ja-JP" altLang="en-US"/>
            <a:t> 円</a:t>
          </a:r>
          <a:endParaRPr lang="en-US" altLang="ja-JP"/>
        </a:p>
        <a:p>
          <a:r>
            <a:rPr lang="ja-JP" altLang="en-US" sz="1100" b="0" i="0" u="none" strike="noStrike">
              <a:solidFill>
                <a:schemeClr val="dk1"/>
              </a:solidFill>
              <a:effectLst/>
              <a:latin typeface="+mn-lt"/>
              <a:ea typeface="+mn-ea"/>
              <a:cs typeface="+mn-cs"/>
            </a:rPr>
            <a:t>甲地方</a:t>
          </a:r>
          <a:r>
            <a:rPr lang="ja-JP" altLang="en-US"/>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夜</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人</a:t>
          </a:r>
          <a:r>
            <a:rPr lang="ja-JP" altLang="en-US"/>
            <a:t> </a:t>
          </a:r>
          <a:r>
            <a:rPr lang="ja-JP" altLang="en-US" sz="1100" b="0" i="0" u="none" strike="noStrike">
              <a:solidFill>
                <a:schemeClr val="dk1"/>
              </a:solidFill>
              <a:effectLst/>
              <a:latin typeface="+mn-lt"/>
              <a:ea typeface="+mn-ea"/>
              <a:cs typeface="+mn-cs"/>
            </a:rPr>
            <a:t>　</a:t>
          </a:r>
          <a:r>
            <a:rPr lang="ja-JP" altLang="en-US"/>
            <a:t> </a:t>
          </a:r>
          <a:r>
            <a:rPr lang="en-US" altLang="ja-JP" sz="1100" b="0" i="0" u="none" strike="noStrike">
              <a:solidFill>
                <a:schemeClr val="dk1"/>
              </a:solidFill>
              <a:effectLst/>
              <a:latin typeface="+mn-lt"/>
              <a:ea typeface="+mn-ea"/>
              <a:cs typeface="+mn-cs"/>
            </a:rPr>
            <a:t>18,800</a:t>
          </a:r>
          <a:r>
            <a:rPr lang="ja-JP" altLang="en-US" sz="1100" b="0" i="0" u="none" strike="noStrike">
              <a:solidFill>
                <a:schemeClr val="dk1"/>
              </a:solidFill>
              <a:effectLst/>
              <a:latin typeface="+mn-lt"/>
              <a:ea typeface="+mn-ea"/>
              <a:cs typeface="+mn-cs"/>
            </a:rPr>
            <a:t>円</a:t>
          </a:r>
          <a:endParaRPr lang="en-US" altLang="ja-JP" sz="1100" b="0" i="0" u="none" strike="noStrike">
            <a:solidFill>
              <a:schemeClr val="dk1"/>
            </a:solidFill>
            <a:effectLst/>
            <a:latin typeface="+mn-lt"/>
            <a:ea typeface="+mn-ea"/>
            <a:cs typeface="+mn-cs"/>
          </a:endParaRPr>
        </a:p>
        <a:p>
          <a:r>
            <a:rPr lang="ja-JP" altLang="en-US"/>
            <a:t> </a:t>
          </a:r>
          <a:r>
            <a:rPr lang="ja-JP" altLang="en-US" sz="1100" b="0" i="0" u="none" strike="noStrike">
              <a:solidFill>
                <a:schemeClr val="dk1"/>
              </a:solidFill>
              <a:effectLst/>
              <a:latin typeface="+mn-lt"/>
              <a:ea typeface="+mn-ea"/>
              <a:cs typeface="+mn-cs"/>
            </a:rPr>
            <a:t>乙地方</a:t>
          </a:r>
          <a:r>
            <a:rPr lang="ja-JP" altLang="en-US"/>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夜</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人</a:t>
          </a:r>
          <a:r>
            <a:rPr lang="ja-JP" altLang="en-US"/>
            <a:t> </a:t>
          </a:r>
          <a:r>
            <a:rPr lang="ja-JP" altLang="en-US" sz="1100" b="0" i="0" u="none" strike="noStrike">
              <a:solidFill>
                <a:schemeClr val="dk1"/>
              </a:solidFill>
              <a:effectLst/>
              <a:latin typeface="+mn-lt"/>
              <a:ea typeface="+mn-ea"/>
              <a:cs typeface="+mn-cs"/>
            </a:rPr>
            <a:t>　</a:t>
          </a:r>
          <a:r>
            <a:rPr lang="ja-JP" altLang="en-US"/>
            <a:t> </a:t>
          </a:r>
          <a:r>
            <a:rPr lang="en-US" altLang="ja-JP" sz="1100" b="0" i="0" u="none" strike="noStrike">
              <a:solidFill>
                <a:schemeClr val="dk1"/>
              </a:solidFill>
              <a:effectLst/>
              <a:latin typeface="+mn-lt"/>
              <a:ea typeface="+mn-ea"/>
              <a:cs typeface="+mn-cs"/>
            </a:rPr>
            <a:t>15,100</a:t>
          </a:r>
          <a:r>
            <a:rPr lang="ja-JP" altLang="en-US" sz="1100" b="0" i="0" u="none" strike="noStrike">
              <a:solidFill>
                <a:schemeClr val="dk1"/>
              </a:solidFill>
              <a:effectLst/>
              <a:latin typeface="+mn-lt"/>
              <a:ea typeface="+mn-ea"/>
              <a:cs typeface="+mn-cs"/>
            </a:rPr>
            <a:t>円</a:t>
          </a:r>
          <a:endParaRPr lang="en-US" altLang="ja-JP" sz="1100" b="0" i="0" u="none" strike="noStrike">
            <a:solidFill>
              <a:schemeClr val="dk1"/>
            </a:solidFill>
            <a:effectLst/>
            <a:latin typeface="+mn-lt"/>
            <a:ea typeface="+mn-ea"/>
            <a:cs typeface="+mn-cs"/>
          </a:endParaRPr>
        </a:p>
        <a:p>
          <a:r>
            <a:rPr lang="ja-JP" altLang="en-US"/>
            <a:t> </a:t>
          </a:r>
          <a:r>
            <a:rPr lang="ja-JP" altLang="en-US" sz="1100" b="0" i="0" u="none" strike="noStrike">
              <a:solidFill>
                <a:schemeClr val="dk1"/>
              </a:solidFill>
              <a:effectLst/>
              <a:latin typeface="+mn-lt"/>
              <a:ea typeface="+mn-ea"/>
              <a:cs typeface="+mn-cs"/>
            </a:rPr>
            <a:t>丙地方</a:t>
          </a:r>
          <a:r>
            <a:rPr lang="ja-JP" altLang="en-US"/>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夜</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人</a:t>
          </a:r>
          <a:r>
            <a:rPr lang="ja-JP" altLang="en-US"/>
            <a:t> </a:t>
          </a:r>
          <a:r>
            <a:rPr lang="ja-JP" altLang="en-US" sz="1100" b="0" i="0" u="none" strike="noStrike">
              <a:solidFill>
                <a:schemeClr val="dk1"/>
              </a:solidFill>
              <a:effectLst/>
              <a:latin typeface="+mn-lt"/>
              <a:ea typeface="+mn-ea"/>
              <a:cs typeface="+mn-cs"/>
            </a:rPr>
            <a:t>　</a:t>
          </a:r>
          <a:r>
            <a:rPr lang="ja-JP" altLang="en-US"/>
            <a:t> </a:t>
          </a:r>
          <a:r>
            <a:rPr lang="en-US" altLang="ja-JP" sz="1100" b="0" i="0" u="none" strike="noStrike">
              <a:solidFill>
                <a:schemeClr val="dk1"/>
              </a:solidFill>
              <a:effectLst/>
              <a:latin typeface="+mn-lt"/>
              <a:ea typeface="+mn-ea"/>
              <a:cs typeface="+mn-cs"/>
            </a:rPr>
            <a:t>13,500</a:t>
          </a:r>
          <a:r>
            <a:rPr lang="ja-JP" altLang="en-US"/>
            <a:t> 円</a:t>
          </a:r>
          <a:endParaRPr lang="en-US" altLang="ja-JP"/>
        </a:p>
        <a:p>
          <a:endParaRPr lang="en-US" altLang="ja-JP"/>
        </a:p>
        <a:p>
          <a:endParaRPr lang="en-US" altLang="ja-JP" sz="1100" b="0" i="0" u="none" strike="noStrike">
            <a:solidFill>
              <a:schemeClr val="dk1"/>
            </a:solidFill>
            <a:effectLst/>
            <a:latin typeface="+mn-lt"/>
            <a:ea typeface="+mn-ea"/>
            <a:cs typeface="+mn-cs"/>
          </a:endParaRPr>
        </a:p>
      </xdr:txBody>
    </xdr:sp>
    <xdr:clientData/>
  </xdr:twoCellAnchor>
  <xdr:twoCellAnchor>
    <xdr:from>
      <xdr:col>19</xdr:col>
      <xdr:colOff>207942</xdr:colOff>
      <xdr:row>26</xdr:row>
      <xdr:rowOff>0</xdr:rowOff>
    </xdr:from>
    <xdr:to>
      <xdr:col>33</xdr:col>
      <xdr:colOff>514473</xdr:colOff>
      <xdr:row>39</xdr:row>
      <xdr:rowOff>89647</xdr:rowOff>
    </xdr:to>
    <xdr:sp macro="" textlink="">
      <xdr:nvSpPr>
        <xdr:cNvPr id="5" name="テキスト ボックス 4">
          <a:extLst>
            <a:ext uri="{FF2B5EF4-FFF2-40B4-BE49-F238E27FC236}">
              <a16:creationId xmlns:a16="http://schemas.microsoft.com/office/drawing/2014/main" id="{36484A6F-DDFE-4650-832D-5A313E842126}"/>
            </a:ext>
          </a:extLst>
        </xdr:cNvPr>
        <xdr:cNvSpPr txBox="1"/>
      </xdr:nvSpPr>
      <xdr:spPr>
        <a:xfrm>
          <a:off x="16120295" y="6701118"/>
          <a:ext cx="10660766" cy="26333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指定都市：シンガポール</a:t>
          </a:r>
          <a:r>
            <a:rPr lang="ja-JP" altLang="en-US"/>
            <a:t> </a:t>
          </a:r>
          <a:r>
            <a:rPr lang="ja-JP" altLang="en-US" sz="1100" b="0" i="0" u="none" strike="noStrike">
              <a:solidFill>
                <a:schemeClr val="dk1"/>
              </a:solidFill>
              <a:effectLst/>
              <a:latin typeface="+mn-lt"/>
              <a:ea typeface="+mn-ea"/>
              <a:cs typeface="+mn-cs"/>
            </a:rPr>
            <a:t>アブダビ</a:t>
          </a:r>
          <a:r>
            <a:rPr lang="ja-JP" altLang="en-US"/>
            <a:t> </a:t>
          </a:r>
          <a:r>
            <a:rPr lang="ja-JP" altLang="en-US" sz="1100" b="0" i="0" u="none" strike="noStrike">
              <a:solidFill>
                <a:schemeClr val="dk1"/>
              </a:solidFill>
              <a:effectLst/>
              <a:latin typeface="+mn-lt"/>
              <a:ea typeface="+mn-ea"/>
              <a:cs typeface="+mn-cs"/>
            </a:rPr>
            <a:t>ジッダ</a:t>
          </a:r>
          <a:r>
            <a:rPr lang="ja-JP" altLang="en-US"/>
            <a:t> </a:t>
          </a:r>
          <a:r>
            <a:rPr lang="ja-JP" altLang="en-US" sz="1100" b="0" i="0" u="none" strike="noStrike">
              <a:solidFill>
                <a:schemeClr val="dk1"/>
              </a:solidFill>
              <a:effectLst/>
              <a:latin typeface="+mn-lt"/>
              <a:ea typeface="+mn-ea"/>
              <a:cs typeface="+mn-cs"/>
            </a:rPr>
            <a:t>リアド</a:t>
          </a:r>
          <a:r>
            <a:rPr lang="ja-JP" altLang="en-US"/>
            <a:t> </a:t>
          </a:r>
          <a:r>
            <a:rPr lang="ja-JP" altLang="en-US" sz="1100" b="0" i="0" u="none" strike="noStrike">
              <a:solidFill>
                <a:schemeClr val="dk1"/>
              </a:solidFill>
              <a:effectLst/>
              <a:latin typeface="+mn-lt"/>
              <a:ea typeface="+mn-ea"/>
              <a:cs typeface="+mn-cs"/>
            </a:rPr>
            <a:t>ジュネーブ</a:t>
          </a:r>
          <a:r>
            <a:rPr lang="ja-JP" altLang="en-US"/>
            <a:t> </a:t>
          </a:r>
          <a:r>
            <a:rPr lang="ja-JP" altLang="en-US" sz="1100" b="0" i="0" u="none" strike="noStrike">
              <a:solidFill>
                <a:schemeClr val="dk1"/>
              </a:solidFill>
              <a:effectLst/>
              <a:latin typeface="+mn-lt"/>
              <a:ea typeface="+mn-ea"/>
              <a:cs typeface="+mn-cs"/>
            </a:rPr>
            <a:t>ロンドン</a:t>
          </a:r>
          <a:r>
            <a:rPr lang="ja-JP" altLang="en-US"/>
            <a:t> </a:t>
          </a:r>
          <a:r>
            <a:rPr lang="ja-JP" altLang="en-US" sz="1100" b="0" i="0" u="none" strike="noStrike">
              <a:solidFill>
                <a:schemeClr val="dk1"/>
              </a:solidFill>
              <a:effectLst/>
              <a:latin typeface="+mn-lt"/>
              <a:ea typeface="+mn-ea"/>
              <a:cs typeface="+mn-cs"/>
            </a:rPr>
            <a:t>モスクワ</a:t>
          </a:r>
          <a:r>
            <a:rPr lang="ja-JP" altLang="en-US"/>
            <a:t> </a:t>
          </a:r>
          <a:r>
            <a:rPr lang="ja-JP" altLang="en-US" sz="1100" b="0" i="0" u="none" strike="noStrike">
              <a:solidFill>
                <a:schemeClr val="dk1"/>
              </a:solidFill>
              <a:effectLst/>
              <a:latin typeface="+mn-lt"/>
              <a:ea typeface="+mn-ea"/>
              <a:cs typeface="+mn-cs"/>
            </a:rPr>
            <a:t>パリ</a:t>
          </a:r>
          <a:r>
            <a:rPr lang="ja-JP" altLang="en-US"/>
            <a:t> </a:t>
          </a:r>
          <a:endParaRPr lang="en-US" altLang="ja-JP"/>
        </a:p>
        <a:p>
          <a:endParaRPr lang="en-US" altLang="ja-JP"/>
        </a:p>
        <a:p>
          <a:r>
            <a:rPr lang="ja-JP" altLang="en-US"/>
            <a:t>甲地方：</a:t>
          </a:r>
          <a:r>
            <a:rPr lang="ja-JP" altLang="en-US" sz="1100" b="0" i="0" u="none" strike="noStrike">
              <a:solidFill>
                <a:schemeClr val="dk1"/>
              </a:solidFill>
              <a:effectLst/>
              <a:latin typeface="+mn-lt"/>
              <a:ea typeface="+mn-ea"/>
              <a:cs typeface="+mn-cs"/>
            </a:rPr>
            <a:t>アフガニスタン</a:t>
          </a:r>
          <a:r>
            <a:rPr lang="ja-JP" altLang="en-US"/>
            <a:t> </a:t>
          </a:r>
          <a:r>
            <a:rPr lang="ja-JP" altLang="en-US" sz="1100" b="0" i="0" u="none" strike="noStrike">
              <a:solidFill>
                <a:schemeClr val="dk1"/>
              </a:solidFill>
              <a:effectLst/>
              <a:latin typeface="+mn-lt"/>
              <a:ea typeface="+mn-ea"/>
              <a:cs typeface="+mn-cs"/>
            </a:rPr>
            <a:t>アラブ首長国連邦</a:t>
          </a:r>
          <a:r>
            <a:rPr lang="ja-JP" altLang="en-US"/>
            <a:t> </a:t>
          </a:r>
          <a:r>
            <a:rPr lang="ja-JP" altLang="en-US" sz="1100" b="0" i="0" u="none" strike="noStrike">
              <a:solidFill>
                <a:schemeClr val="dk1"/>
              </a:solidFill>
              <a:effectLst/>
              <a:latin typeface="+mn-lt"/>
              <a:ea typeface="+mn-ea"/>
              <a:cs typeface="+mn-cs"/>
            </a:rPr>
            <a:t>イエメン</a:t>
          </a:r>
          <a:r>
            <a:rPr lang="ja-JP" altLang="en-US"/>
            <a:t> </a:t>
          </a:r>
          <a:r>
            <a:rPr lang="ja-JP" altLang="en-US" sz="1100" b="0" i="0" u="none" strike="noStrike">
              <a:solidFill>
                <a:schemeClr val="dk1"/>
              </a:solidFill>
              <a:effectLst/>
              <a:latin typeface="+mn-lt"/>
              <a:ea typeface="+mn-ea"/>
              <a:cs typeface="+mn-cs"/>
            </a:rPr>
            <a:t>イスラエル</a:t>
          </a:r>
          <a:r>
            <a:rPr lang="ja-JP" altLang="en-US"/>
            <a:t> </a:t>
          </a:r>
          <a:r>
            <a:rPr lang="ja-JP" altLang="en-US" sz="1100" b="0" i="0" u="none" strike="noStrike">
              <a:solidFill>
                <a:schemeClr val="dk1"/>
              </a:solidFill>
              <a:effectLst/>
              <a:latin typeface="+mn-lt"/>
              <a:ea typeface="+mn-ea"/>
              <a:cs typeface="+mn-cs"/>
            </a:rPr>
            <a:t>イラク</a:t>
          </a:r>
          <a:r>
            <a:rPr lang="ja-JP" altLang="en-US"/>
            <a:t> </a:t>
          </a:r>
          <a:r>
            <a:rPr lang="ja-JP" altLang="en-US" sz="1100" b="0" i="0" u="none" strike="noStrike">
              <a:solidFill>
                <a:schemeClr val="dk1"/>
              </a:solidFill>
              <a:effectLst/>
              <a:latin typeface="+mn-lt"/>
              <a:ea typeface="+mn-ea"/>
              <a:cs typeface="+mn-cs"/>
            </a:rPr>
            <a:t>イラン</a:t>
          </a:r>
          <a:r>
            <a:rPr lang="ja-JP" altLang="en-US"/>
            <a:t> </a:t>
          </a:r>
          <a:r>
            <a:rPr lang="ja-JP" altLang="en-US" sz="1100" b="0" i="0" u="none" strike="noStrike">
              <a:solidFill>
                <a:schemeClr val="dk1"/>
              </a:solidFill>
              <a:effectLst/>
              <a:latin typeface="+mn-lt"/>
              <a:ea typeface="+mn-ea"/>
              <a:cs typeface="+mn-cs"/>
            </a:rPr>
            <a:t>オマーン</a:t>
          </a:r>
          <a:r>
            <a:rPr lang="ja-JP" altLang="en-US"/>
            <a:t> </a:t>
          </a:r>
          <a:r>
            <a:rPr lang="ja-JP" altLang="en-US" sz="1100" b="0" i="0" u="none" strike="noStrike">
              <a:solidFill>
                <a:schemeClr val="dk1"/>
              </a:solidFill>
              <a:effectLst/>
              <a:latin typeface="+mn-lt"/>
              <a:ea typeface="+mn-ea"/>
              <a:cs typeface="+mn-cs"/>
            </a:rPr>
            <a:t>カタール</a:t>
          </a:r>
          <a:r>
            <a:rPr lang="ja-JP" altLang="en-US"/>
            <a:t> </a:t>
          </a:r>
          <a:r>
            <a:rPr lang="ja-JP" altLang="en-US" sz="1100" b="0" i="0" u="none" strike="noStrike">
              <a:solidFill>
                <a:schemeClr val="dk1"/>
              </a:solidFill>
              <a:effectLst/>
              <a:latin typeface="+mn-lt"/>
              <a:ea typeface="+mn-ea"/>
              <a:cs typeface="+mn-cs"/>
            </a:rPr>
            <a:t>クウェート</a:t>
          </a:r>
          <a:r>
            <a:rPr lang="ja-JP" altLang="en-US"/>
            <a:t> </a:t>
          </a:r>
          <a:r>
            <a:rPr lang="ja-JP" altLang="en-US" sz="1100" b="0" i="0" u="none" strike="noStrike">
              <a:solidFill>
                <a:schemeClr val="dk1"/>
              </a:solidFill>
              <a:effectLst/>
              <a:latin typeface="+mn-lt"/>
              <a:ea typeface="+mn-ea"/>
              <a:cs typeface="+mn-cs"/>
            </a:rPr>
            <a:t>サウジアラビア</a:t>
          </a:r>
          <a:r>
            <a:rPr lang="ja-JP" altLang="en-US"/>
            <a:t> </a:t>
          </a:r>
          <a:r>
            <a:rPr lang="ja-JP" altLang="en-US" sz="1100" b="0" i="0" u="none" strike="noStrike">
              <a:solidFill>
                <a:schemeClr val="dk1"/>
              </a:solidFill>
              <a:effectLst/>
              <a:latin typeface="+mn-lt"/>
              <a:ea typeface="+mn-ea"/>
              <a:cs typeface="+mn-cs"/>
            </a:rPr>
            <a:t>シリア</a:t>
          </a:r>
          <a:r>
            <a:rPr lang="ja-JP" altLang="en-US"/>
            <a:t> </a:t>
          </a:r>
          <a:r>
            <a:rPr lang="ja-JP" altLang="en-US" sz="1100" b="0" i="0" u="none" strike="noStrike">
              <a:solidFill>
                <a:schemeClr val="dk1"/>
              </a:solidFill>
              <a:effectLst/>
              <a:latin typeface="+mn-lt"/>
              <a:ea typeface="+mn-ea"/>
              <a:cs typeface="+mn-cs"/>
            </a:rPr>
            <a:t>トルコ</a:t>
          </a:r>
          <a:r>
            <a:rPr lang="ja-JP" altLang="en-US"/>
            <a:t> </a:t>
          </a:r>
          <a:r>
            <a:rPr lang="ja-JP" altLang="en-US" sz="1100" b="0" i="0" u="none" strike="noStrike">
              <a:solidFill>
                <a:schemeClr val="dk1"/>
              </a:solidFill>
              <a:effectLst/>
              <a:latin typeface="+mn-lt"/>
              <a:ea typeface="+mn-ea"/>
              <a:cs typeface="+mn-cs"/>
            </a:rPr>
            <a:t>バーレーン</a:t>
          </a:r>
          <a:r>
            <a:rPr lang="ja-JP" altLang="en-US"/>
            <a:t> </a:t>
          </a:r>
          <a:r>
            <a:rPr lang="ja-JP" altLang="en-US" sz="1100" b="0" i="0" u="none" strike="noStrike">
              <a:solidFill>
                <a:schemeClr val="dk1"/>
              </a:solidFill>
              <a:effectLst/>
              <a:latin typeface="+mn-lt"/>
              <a:ea typeface="+mn-ea"/>
              <a:cs typeface="+mn-cs"/>
            </a:rPr>
            <a:t>ヨルダン</a:t>
          </a:r>
          <a:r>
            <a:rPr lang="ja-JP" altLang="en-US"/>
            <a:t> </a:t>
          </a:r>
          <a:r>
            <a:rPr lang="ja-JP" altLang="en-US" sz="1100" b="0" i="0" u="none" strike="noStrike">
              <a:solidFill>
                <a:schemeClr val="dk1"/>
              </a:solidFill>
              <a:effectLst/>
              <a:latin typeface="+mn-lt"/>
              <a:ea typeface="+mn-ea"/>
              <a:cs typeface="+mn-cs"/>
            </a:rPr>
            <a:t>レバノン</a:t>
          </a:r>
          <a:r>
            <a:rPr lang="ja-JP" altLang="en-US"/>
            <a:t> </a:t>
          </a:r>
          <a:r>
            <a:rPr lang="ja-JP" altLang="en-US" sz="1100" b="0" i="0" u="none" strike="noStrike">
              <a:solidFill>
                <a:schemeClr val="dk1"/>
              </a:solidFill>
              <a:effectLst/>
              <a:latin typeface="+mn-lt"/>
              <a:ea typeface="+mn-ea"/>
              <a:cs typeface="+mn-cs"/>
            </a:rPr>
            <a:t>パレスチナ</a:t>
          </a:r>
          <a:r>
            <a:rPr lang="ja-JP" altLang="en-US"/>
            <a:t> </a:t>
          </a:r>
          <a:r>
            <a:rPr lang="ja-JP" altLang="en-US" sz="1100" b="0" i="0" u="none" strike="noStrike">
              <a:solidFill>
                <a:schemeClr val="dk1"/>
              </a:solidFill>
              <a:effectLst/>
              <a:latin typeface="+mn-lt"/>
              <a:ea typeface="+mn-ea"/>
              <a:cs typeface="+mn-cs"/>
            </a:rPr>
            <a:t>アイスランド</a:t>
          </a:r>
          <a:r>
            <a:rPr lang="ja-JP" altLang="en-US"/>
            <a:t> </a:t>
          </a:r>
          <a:r>
            <a:rPr lang="ja-JP" altLang="en-US" sz="1100" b="0" i="0" u="none" strike="noStrike">
              <a:solidFill>
                <a:schemeClr val="dk1"/>
              </a:solidFill>
              <a:effectLst/>
              <a:latin typeface="+mn-lt"/>
              <a:ea typeface="+mn-ea"/>
              <a:cs typeface="+mn-cs"/>
            </a:rPr>
            <a:t>アイルランド</a:t>
          </a:r>
          <a:r>
            <a:rPr lang="ja-JP" altLang="en-US"/>
            <a:t> </a:t>
          </a:r>
          <a:r>
            <a:rPr lang="ja-JP" altLang="en-US" sz="1100" b="0" i="0" u="none" strike="noStrike">
              <a:solidFill>
                <a:schemeClr val="dk1"/>
              </a:solidFill>
              <a:effectLst/>
              <a:latin typeface="+mn-lt"/>
              <a:ea typeface="+mn-ea"/>
              <a:cs typeface="+mn-cs"/>
            </a:rPr>
            <a:t>アンドラ</a:t>
          </a:r>
          <a:r>
            <a:rPr lang="ja-JP" altLang="en-US"/>
            <a:t> </a:t>
          </a:r>
          <a:r>
            <a:rPr lang="ja-JP" altLang="en-US" sz="1100" b="0" i="0" u="none" strike="noStrike">
              <a:solidFill>
                <a:schemeClr val="dk1"/>
              </a:solidFill>
              <a:effectLst/>
              <a:latin typeface="+mn-lt"/>
              <a:ea typeface="+mn-ea"/>
              <a:cs typeface="+mn-cs"/>
            </a:rPr>
            <a:t>イタリア</a:t>
          </a:r>
          <a:r>
            <a:rPr lang="ja-JP" altLang="en-US"/>
            <a:t> </a:t>
          </a:r>
          <a:r>
            <a:rPr lang="ja-JP" altLang="en-US" sz="1100" b="0" i="0" u="none" strike="noStrike">
              <a:solidFill>
                <a:schemeClr val="dk1"/>
              </a:solidFill>
              <a:effectLst/>
              <a:latin typeface="+mn-lt"/>
              <a:ea typeface="+mn-ea"/>
              <a:cs typeface="+mn-cs"/>
            </a:rPr>
            <a:t>英国</a:t>
          </a:r>
          <a:r>
            <a:rPr lang="ja-JP" altLang="en-US"/>
            <a:t> </a:t>
          </a:r>
          <a:r>
            <a:rPr lang="ja-JP" altLang="en-US" sz="1100" b="0" i="0" u="none" strike="noStrike">
              <a:solidFill>
                <a:schemeClr val="dk1"/>
              </a:solidFill>
              <a:effectLst/>
              <a:latin typeface="+mn-lt"/>
              <a:ea typeface="+mn-ea"/>
              <a:cs typeface="+mn-cs"/>
            </a:rPr>
            <a:t>オーストリア</a:t>
          </a:r>
          <a:r>
            <a:rPr lang="ja-JP" altLang="en-US"/>
            <a:t> </a:t>
          </a:r>
          <a:r>
            <a:rPr lang="ja-JP" altLang="en-US" sz="1100" b="0" i="0" u="none" strike="noStrike">
              <a:solidFill>
                <a:schemeClr val="dk1"/>
              </a:solidFill>
              <a:effectLst/>
              <a:latin typeface="+mn-lt"/>
              <a:ea typeface="+mn-ea"/>
              <a:cs typeface="+mn-cs"/>
            </a:rPr>
            <a:t>オランダ</a:t>
          </a:r>
          <a:r>
            <a:rPr lang="ja-JP" altLang="en-US"/>
            <a:t> </a:t>
          </a:r>
          <a:r>
            <a:rPr lang="ja-JP" altLang="en-US" sz="1100" b="0" i="0" u="none" strike="noStrike">
              <a:solidFill>
                <a:schemeClr val="dk1"/>
              </a:solidFill>
              <a:effectLst/>
              <a:latin typeface="+mn-lt"/>
              <a:ea typeface="+mn-ea"/>
              <a:cs typeface="+mn-cs"/>
            </a:rPr>
            <a:t>キプロス</a:t>
          </a:r>
          <a:r>
            <a:rPr lang="ja-JP" altLang="en-US"/>
            <a:t> </a:t>
          </a:r>
          <a:r>
            <a:rPr lang="ja-JP" altLang="en-US" sz="1100" b="0" i="0" u="none" strike="noStrike">
              <a:solidFill>
                <a:schemeClr val="dk1"/>
              </a:solidFill>
              <a:effectLst/>
              <a:latin typeface="+mn-lt"/>
              <a:ea typeface="+mn-ea"/>
              <a:cs typeface="+mn-cs"/>
            </a:rPr>
            <a:t>ギリシャ</a:t>
          </a:r>
          <a:r>
            <a:rPr lang="ja-JP" altLang="en-US"/>
            <a:t> </a:t>
          </a:r>
          <a:r>
            <a:rPr lang="ja-JP" altLang="en-US" sz="1100" b="0" i="0" u="none" strike="noStrike">
              <a:solidFill>
                <a:schemeClr val="dk1"/>
              </a:solidFill>
              <a:effectLst/>
              <a:latin typeface="+mn-lt"/>
              <a:ea typeface="+mn-ea"/>
              <a:cs typeface="+mn-cs"/>
            </a:rPr>
            <a:t>サンマリノ</a:t>
          </a:r>
          <a:r>
            <a:rPr lang="ja-JP" altLang="en-US"/>
            <a:t> </a:t>
          </a:r>
          <a:r>
            <a:rPr lang="ja-JP" altLang="en-US" sz="1100" b="0" i="0" u="none" strike="noStrike">
              <a:solidFill>
                <a:schemeClr val="dk1"/>
              </a:solidFill>
              <a:effectLst/>
              <a:latin typeface="+mn-lt"/>
              <a:ea typeface="+mn-ea"/>
              <a:cs typeface="+mn-cs"/>
            </a:rPr>
            <a:t>スイス</a:t>
          </a:r>
          <a:r>
            <a:rPr lang="ja-JP" altLang="en-US"/>
            <a:t> </a:t>
          </a:r>
          <a:r>
            <a:rPr lang="ja-JP" altLang="en-US" sz="1100" b="0" i="0" u="none" strike="noStrike">
              <a:solidFill>
                <a:schemeClr val="dk1"/>
              </a:solidFill>
              <a:effectLst/>
              <a:latin typeface="+mn-lt"/>
              <a:ea typeface="+mn-ea"/>
              <a:cs typeface="+mn-cs"/>
            </a:rPr>
            <a:t>スウェーデン</a:t>
          </a:r>
          <a:r>
            <a:rPr lang="ja-JP" altLang="en-US"/>
            <a:t> </a:t>
          </a:r>
          <a:r>
            <a:rPr lang="ja-JP" altLang="en-US" sz="1100" b="0" i="0" u="none" strike="noStrike">
              <a:solidFill>
                <a:schemeClr val="dk1"/>
              </a:solidFill>
              <a:effectLst/>
              <a:latin typeface="+mn-lt"/>
              <a:ea typeface="+mn-ea"/>
              <a:cs typeface="+mn-cs"/>
            </a:rPr>
            <a:t>スペイン</a:t>
          </a:r>
          <a:r>
            <a:rPr lang="ja-JP" altLang="en-US"/>
            <a:t> </a:t>
          </a:r>
          <a:r>
            <a:rPr lang="ja-JP" altLang="en-US" sz="1100" b="0" i="0" u="none" strike="noStrike">
              <a:solidFill>
                <a:schemeClr val="dk1"/>
              </a:solidFill>
              <a:effectLst/>
              <a:latin typeface="+mn-lt"/>
              <a:ea typeface="+mn-ea"/>
              <a:cs typeface="+mn-cs"/>
            </a:rPr>
            <a:t>デンマーク</a:t>
          </a:r>
          <a:r>
            <a:rPr lang="ja-JP" altLang="en-US"/>
            <a:t> </a:t>
          </a:r>
          <a:r>
            <a:rPr lang="ja-JP" altLang="en-US" sz="1100" b="0" i="0" u="none" strike="noStrike">
              <a:solidFill>
                <a:schemeClr val="dk1"/>
              </a:solidFill>
              <a:effectLst/>
              <a:latin typeface="+mn-lt"/>
              <a:ea typeface="+mn-ea"/>
              <a:cs typeface="+mn-cs"/>
            </a:rPr>
            <a:t>ドイツ</a:t>
          </a:r>
          <a:r>
            <a:rPr lang="ja-JP" altLang="en-US"/>
            <a:t> </a:t>
          </a:r>
          <a:r>
            <a:rPr lang="ja-JP" altLang="en-US" sz="1100" b="0" i="0" u="none" strike="noStrike">
              <a:solidFill>
                <a:schemeClr val="dk1"/>
              </a:solidFill>
              <a:effectLst/>
              <a:latin typeface="+mn-lt"/>
              <a:ea typeface="+mn-ea"/>
              <a:cs typeface="+mn-cs"/>
            </a:rPr>
            <a:t>ノルウェー</a:t>
          </a:r>
          <a:r>
            <a:rPr lang="ja-JP" altLang="en-US"/>
            <a:t> </a:t>
          </a:r>
          <a:r>
            <a:rPr lang="ja-JP" altLang="en-US" sz="1100" b="0" i="0" u="none" strike="noStrike">
              <a:solidFill>
                <a:schemeClr val="dk1"/>
              </a:solidFill>
              <a:effectLst/>
              <a:latin typeface="+mn-lt"/>
              <a:ea typeface="+mn-ea"/>
              <a:cs typeface="+mn-cs"/>
            </a:rPr>
            <a:t>フィンランド</a:t>
          </a:r>
          <a:r>
            <a:rPr lang="ja-JP" altLang="en-US"/>
            <a:t> </a:t>
          </a:r>
          <a:r>
            <a:rPr lang="ja-JP" altLang="en-US" sz="1100" b="0" i="0" u="none" strike="noStrike">
              <a:solidFill>
                <a:schemeClr val="dk1"/>
              </a:solidFill>
              <a:effectLst/>
              <a:latin typeface="+mn-lt"/>
              <a:ea typeface="+mn-ea"/>
              <a:cs typeface="+mn-cs"/>
            </a:rPr>
            <a:t>フランス</a:t>
          </a:r>
          <a:r>
            <a:rPr lang="ja-JP" altLang="en-US"/>
            <a:t> </a:t>
          </a:r>
          <a:r>
            <a:rPr lang="ja-JP" altLang="en-US" sz="1100" b="0" i="0" u="none" strike="noStrike">
              <a:solidFill>
                <a:schemeClr val="dk1"/>
              </a:solidFill>
              <a:effectLst/>
              <a:latin typeface="+mn-lt"/>
              <a:ea typeface="+mn-ea"/>
              <a:cs typeface="+mn-cs"/>
            </a:rPr>
            <a:t>ベルギー</a:t>
          </a:r>
          <a:r>
            <a:rPr lang="ja-JP" altLang="en-US"/>
            <a:t> </a:t>
          </a:r>
          <a:r>
            <a:rPr lang="ja-JP" altLang="en-US" sz="1100" b="0" i="0" u="none" strike="noStrike">
              <a:solidFill>
                <a:schemeClr val="dk1"/>
              </a:solidFill>
              <a:effectLst/>
              <a:latin typeface="+mn-lt"/>
              <a:ea typeface="+mn-ea"/>
              <a:cs typeface="+mn-cs"/>
            </a:rPr>
            <a:t>ポルトガル</a:t>
          </a:r>
          <a:r>
            <a:rPr lang="ja-JP" altLang="en-US"/>
            <a:t> </a:t>
          </a:r>
          <a:r>
            <a:rPr lang="ja-JP" altLang="en-US" sz="1100" b="0" i="0" u="none" strike="noStrike">
              <a:solidFill>
                <a:schemeClr val="dk1"/>
              </a:solidFill>
              <a:effectLst/>
              <a:latin typeface="+mn-lt"/>
              <a:ea typeface="+mn-ea"/>
              <a:cs typeface="+mn-cs"/>
            </a:rPr>
            <a:t>マルタ</a:t>
          </a:r>
          <a:r>
            <a:rPr lang="ja-JP" altLang="en-US"/>
            <a:t> </a:t>
          </a:r>
          <a:r>
            <a:rPr lang="ja-JP" altLang="en-US" sz="1100" b="0" i="0" u="none" strike="noStrike">
              <a:solidFill>
                <a:schemeClr val="dk1"/>
              </a:solidFill>
              <a:effectLst/>
              <a:latin typeface="+mn-lt"/>
              <a:ea typeface="+mn-ea"/>
              <a:cs typeface="+mn-cs"/>
            </a:rPr>
            <a:t>モナコ</a:t>
          </a:r>
          <a:r>
            <a:rPr lang="ja-JP" altLang="en-US"/>
            <a:t> </a:t>
          </a:r>
          <a:r>
            <a:rPr lang="ja-JP" altLang="en-US" sz="1100" b="0" i="0" u="none" strike="noStrike">
              <a:solidFill>
                <a:schemeClr val="dk1"/>
              </a:solidFill>
              <a:effectLst/>
              <a:latin typeface="+mn-lt"/>
              <a:ea typeface="+mn-ea"/>
              <a:cs typeface="+mn-cs"/>
            </a:rPr>
            <a:t>リヒテンシュタイン</a:t>
          </a:r>
          <a:r>
            <a:rPr lang="ja-JP" altLang="en-US"/>
            <a:t> </a:t>
          </a:r>
          <a:r>
            <a:rPr lang="ja-JP" altLang="en-US" sz="1100" b="0" i="0" u="none" strike="noStrike">
              <a:solidFill>
                <a:schemeClr val="dk1"/>
              </a:solidFill>
              <a:effectLst/>
              <a:latin typeface="+mn-lt"/>
              <a:ea typeface="+mn-ea"/>
              <a:cs typeface="+mn-cs"/>
            </a:rPr>
            <a:t>ルクセンブルク</a:t>
          </a:r>
          <a:r>
            <a:rPr lang="ja-JP" altLang="en-US"/>
            <a:t> </a:t>
          </a:r>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r>
            <a:rPr lang="ja-JP" altLang="en-US"/>
            <a:t>乙</a:t>
          </a:r>
          <a:r>
            <a:rPr lang="ja-JP" altLang="en-US" sz="1100" b="0" i="0" u="none" strike="noStrike">
              <a:solidFill>
                <a:schemeClr val="dk1"/>
              </a:solidFill>
              <a:effectLst/>
              <a:latin typeface="+mn-lt"/>
              <a:ea typeface="+mn-ea"/>
              <a:cs typeface="+mn-cs"/>
            </a:rPr>
            <a:t>地方</a:t>
          </a:r>
          <a:r>
            <a:rPr lang="ja-JP" altLang="en-US"/>
            <a:t> ：</a:t>
          </a:r>
          <a:r>
            <a:rPr lang="ja-JP" altLang="en-US" sz="1100" b="0" i="0" u="none" strike="noStrike">
              <a:solidFill>
                <a:schemeClr val="dk1"/>
              </a:solidFill>
              <a:effectLst/>
              <a:latin typeface="+mn-lt"/>
              <a:ea typeface="+mn-ea"/>
              <a:cs typeface="+mn-cs"/>
            </a:rPr>
            <a:t>カンボジア</a:t>
          </a:r>
          <a:r>
            <a:rPr lang="ja-JP" altLang="en-US"/>
            <a:t> </a:t>
          </a:r>
          <a:r>
            <a:rPr lang="ja-JP" altLang="en-US" sz="1100" b="0" i="0" u="none" strike="noStrike">
              <a:solidFill>
                <a:schemeClr val="dk1"/>
              </a:solidFill>
              <a:effectLst/>
              <a:latin typeface="+mn-lt"/>
              <a:ea typeface="+mn-ea"/>
              <a:cs typeface="+mn-cs"/>
            </a:rPr>
            <a:t>東ティモール</a:t>
          </a:r>
          <a:r>
            <a:rPr lang="ja-JP" altLang="en-US"/>
            <a:t> </a:t>
          </a:r>
          <a:r>
            <a:rPr lang="ja-JP" altLang="en-US" sz="1100" b="0" i="0" u="none" strike="noStrike">
              <a:solidFill>
                <a:schemeClr val="dk1"/>
              </a:solidFill>
              <a:effectLst/>
              <a:latin typeface="+mn-lt"/>
              <a:ea typeface="+mn-ea"/>
              <a:cs typeface="+mn-cs"/>
            </a:rPr>
            <a:t>インドネシア</a:t>
          </a:r>
          <a:r>
            <a:rPr lang="ja-JP" altLang="en-US"/>
            <a:t> </a:t>
          </a:r>
          <a:r>
            <a:rPr lang="ja-JP" altLang="en-US" sz="1100" b="0" i="0" u="none" strike="noStrike">
              <a:solidFill>
                <a:schemeClr val="dk1"/>
              </a:solidFill>
              <a:effectLst/>
              <a:latin typeface="+mn-lt"/>
              <a:ea typeface="+mn-ea"/>
              <a:cs typeface="+mn-cs"/>
            </a:rPr>
            <a:t>ラオス</a:t>
          </a:r>
          <a:r>
            <a:rPr lang="ja-JP" altLang="en-US"/>
            <a:t> </a:t>
          </a:r>
          <a:r>
            <a:rPr lang="ja-JP" altLang="en-US" sz="1100" b="0" i="0" u="none" strike="noStrike">
              <a:solidFill>
                <a:schemeClr val="dk1"/>
              </a:solidFill>
              <a:effectLst/>
              <a:latin typeface="+mn-lt"/>
              <a:ea typeface="+mn-ea"/>
              <a:cs typeface="+mn-cs"/>
            </a:rPr>
            <a:t>マレーシア</a:t>
          </a:r>
          <a:r>
            <a:rPr lang="ja-JP" altLang="en-US"/>
            <a:t> </a:t>
          </a:r>
          <a:r>
            <a:rPr lang="ja-JP" altLang="en-US" sz="1100" b="0" i="0" u="none" strike="noStrike">
              <a:solidFill>
                <a:schemeClr val="dk1"/>
              </a:solidFill>
              <a:effectLst/>
              <a:latin typeface="+mn-lt"/>
              <a:ea typeface="+mn-ea"/>
              <a:cs typeface="+mn-cs"/>
            </a:rPr>
            <a:t>ミャンマー</a:t>
          </a:r>
          <a:r>
            <a:rPr lang="ja-JP" altLang="en-US"/>
            <a:t> </a:t>
          </a:r>
          <a:r>
            <a:rPr lang="ja-JP" altLang="en-US" sz="1100" b="0" i="0" u="none" strike="noStrike">
              <a:solidFill>
                <a:schemeClr val="dk1"/>
              </a:solidFill>
              <a:effectLst/>
              <a:latin typeface="+mn-lt"/>
              <a:ea typeface="+mn-ea"/>
              <a:cs typeface="+mn-cs"/>
            </a:rPr>
            <a:t>フィリピン</a:t>
          </a:r>
          <a:r>
            <a:rPr lang="ja-JP" altLang="en-US"/>
            <a:t> </a:t>
          </a:r>
          <a:r>
            <a:rPr lang="ja-JP" altLang="en-US" sz="1100" b="0" i="0" u="none" strike="noStrike">
              <a:solidFill>
                <a:schemeClr val="dk1"/>
              </a:solidFill>
              <a:effectLst/>
              <a:latin typeface="+mn-lt"/>
              <a:ea typeface="+mn-ea"/>
              <a:cs typeface="+mn-cs"/>
            </a:rPr>
            <a:t>タイ</a:t>
          </a:r>
          <a:r>
            <a:rPr lang="ja-JP" altLang="en-US"/>
            <a:t> </a:t>
          </a:r>
          <a:r>
            <a:rPr lang="ja-JP" altLang="en-US" sz="1100" b="0" i="0" u="none" strike="noStrike">
              <a:solidFill>
                <a:schemeClr val="dk1"/>
              </a:solidFill>
              <a:effectLst/>
              <a:latin typeface="+mn-lt"/>
              <a:ea typeface="+mn-ea"/>
              <a:cs typeface="+mn-cs"/>
            </a:rPr>
            <a:t>ベトナム</a:t>
          </a:r>
          <a:r>
            <a:rPr lang="ja-JP" altLang="en-US"/>
            <a:t> </a:t>
          </a:r>
          <a:r>
            <a:rPr lang="ja-JP" altLang="en-US" sz="1100" b="0" i="0" u="none" strike="noStrike">
              <a:solidFill>
                <a:schemeClr val="dk1"/>
              </a:solidFill>
              <a:effectLst/>
              <a:latin typeface="+mn-lt"/>
              <a:ea typeface="+mn-ea"/>
              <a:cs typeface="+mn-cs"/>
            </a:rPr>
            <a:t>アゼルバイジャン</a:t>
          </a:r>
          <a:r>
            <a:rPr lang="ja-JP" altLang="en-US"/>
            <a:t> </a:t>
          </a:r>
          <a:r>
            <a:rPr lang="ja-JP" altLang="en-US" sz="1100" b="0" i="0" u="none" strike="noStrike">
              <a:solidFill>
                <a:schemeClr val="dk1"/>
              </a:solidFill>
              <a:effectLst/>
              <a:latin typeface="+mn-lt"/>
              <a:ea typeface="+mn-ea"/>
              <a:cs typeface="+mn-cs"/>
            </a:rPr>
            <a:t>アルバニア</a:t>
          </a:r>
          <a:r>
            <a:rPr lang="ja-JP" altLang="en-US"/>
            <a:t> </a:t>
          </a:r>
          <a:r>
            <a:rPr lang="ja-JP" altLang="en-US" sz="1100" b="0" i="0" u="none" strike="noStrike">
              <a:solidFill>
                <a:schemeClr val="dk1"/>
              </a:solidFill>
              <a:effectLst/>
              <a:latin typeface="+mn-lt"/>
              <a:ea typeface="+mn-ea"/>
              <a:cs typeface="+mn-cs"/>
            </a:rPr>
            <a:t>アルメニア</a:t>
          </a:r>
          <a:r>
            <a:rPr lang="ja-JP" altLang="en-US"/>
            <a:t> </a:t>
          </a:r>
          <a:r>
            <a:rPr lang="ja-JP" altLang="en-US" sz="1100" b="0" i="0" u="none" strike="noStrike">
              <a:solidFill>
                <a:schemeClr val="dk1"/>
              </a:solidFill>
              <a:effectLst/>
              <a:latin typeface="+mn-lt"/>
              <a:ea typeface="+mn-ea"/>
              <a:cs typeface="+mn-cs"/>
            </a:rPr>
            <a:t>ウクライナ</a:t>
          </a:r>
          <a:r>
            <a:rPr lang="ja-JP" altLang="en-US"/>
            <a:t> </a:t>
          </a:r>
          <a:r>
            <a:rPr lang="ja-JP" altLang="en-US" sz="1100" b="0" i="0" u="none" strike="noStrike">
              <a:solidFill>
                <a:schemeClr val="dk1"/>
              </a:solidFill>
              <a:effectLst/>
              <a:latin typeface="+mn-lt"/>
              <a:ea typeface="+mn-ea"/>
              <a:cs typeface="+mn-cs"/>
            </a:rPr>
            <a:t>ウズベキスタン</a:t>
          </a:r>
          <a:r>
            <a:rPr lang="ja-JP" altLang="en-US"/>
            <a:t> </a:t>
          </a:r>
          <a:r>
            <a:rPr lang="ja-JP" altLang="en-US" sz="1100" b="0" i="0" u="none" strike="noStrike">
              <a:solidFill>
                <a:schemeClr val="dk1"/>
              </a:solidFill>
              <a:effectLst/>
              <a:latin typeface="+mn-lt"/>
              <a:ea typeface="+mn-ea"/>
              <a:cs typeface="+mn-cs"/>
            </a:rPr>
            <a:t>エストニア</a:t>
          </a:r>
          <a:r>
            <a:rPr lang="ja-JP" altLang="en-US"/>
            <a:t> </a:t>
          </a:r>
          <a:r>
            <a:rPr lang="ja-JP" altLang="en-US" sz="1100" b="0" i="0" u="none" strike="noStrike">
              <a:solidFill>
                <a:schemeClr val="dk1"/>
              </a:solidFill>
              <a:effectLst/>
              <a:latin typeface="+mn-lt"/>
              <a:ea typeface="+mn-ea"/>
              <a:cs typeface="+mn-cs"/>
            </a:rPr>
            <a:t>カザフスタン</a:t>
          </a:r>
          <a:r>
            <a:rPr lang="ja-JP" altLang="en-US"/>
            <a:t> </a:t>
          </a:r>
          <a:r>
            <a:rPr lang="ja-JP" altLang="en-US" sz="1100" b="0" i="0" u="none" strike="noStrike">
              <a:solidFill>
                <a:schemeClr val="dk1"/>
              </a:solidFill>
              <a:effectLst/>
              <a:latin typeface="+mn-lt"/>
              <a:ea typeface="+mn-ea"/>
              <a:cs typeface="+mn-cs"/>
            </a:rPr>
            <a:t>北マケドニア</a:t>
          </a:r>
          <a:r>
            <a:rPr lang="ja-JP" altLang="en-US"/>
            <a:t> </a:t>
          </a:r>
          <a:r>
            <a:rPr lang="ja-JP" altLang="en-US" sz="1100" b="0" i="0" u="none" strike="noStrike">
              <a:solidFill>
                <a:schemeClr val="dk1"/>
              </a:solidFill>
              <a:effectLst/>
              <a:latin typeface="+mn-lt"/>
              <a:ea typeface="+mn-ea"/>
              <a:cs typeface="+mn-cs"/>
            </a:rPr>
            <a:t>キルギス</a:t>
          </a:r>
          <a:r>
            <a:rPr lang="ja-JP" altLang="en-US"/>
            <a:t> </a:t>
          </a:r>
          <a:r>
            <a:rPr lang="ja-JP" altLang="en-US" sz="1100" b="0" i="0" u="none" strike="noStrike">
              <a:solidFill>
                <a:schemeClr val="dk1"/>
              </a:solidFill>
              <a:effectLst/>
              <a:latin typeface="+mn-lt"/>
              <a:ea typeface="+mn-ea"/>
              <a:cs typeface="+mn-cs"/>
            </a:rPr>
            <a:t>クロアチア</a:t>
          </a:r>
          <a:r>
            <a:rPr lang="ja-JP" altLang="en-US"/>
            <a:t> </a:t>
          </a:r>
          <a:r>
            <a:rPr lang="ja-JP" altLang="en-US" sz="1100" b="0" i="0" u="none" strike="noStrike">
              <a:solidFill>
                <a:schemeClr val="dk1"/>
              </a:solidFill>
              <a:effectLst/>
              <a:latin typeface="+mn-lt"/>
              <a:ea typeface="+mn-ea"/>
              <a:cs typeface="+mn-cs"/>
            </a:rPr>
            <a:t>コソボ</a:t>
          </a:r>
          <a:r>
            <a:rPr lang="ja-JP" altLang="en-US"/>
            <a:t> </a:t>
          </a:r>
          <a:r>
            <a:rPr lang="ja-JP" altLang="en-US" sz="1100" b="0" i="0" u="none" strike="noStrike">
              <a:solidFill>
                <a:schemeClr val="dk1"/>
              </a:solidFill>
              <a:effectLst/>
              <a:latin typeface="+mn-lt"/>
              <a:ea typeface="+mn-ea"/>
              <a:cs typeface="+mn-cs"/>
            </a:rPr>
            <a:t>ジョージア</a:t>
          </a:r>
          <a:r>
            <a:rPr lang="ja-JP" altLang="en-US"/>
            <a:t> </a:t>
          </a:r>
          <a:r>
            <a:rPr lang="ja-JP" altLang="en-US" sz="1100" b="0" i="0" u="none" strike="noStrike">
              <a:solidFill>
                <a:schemeClr val="dk1"/>
              </a:solidFill>
              <a:effectLst/>
              <a:latin typeface="+mn-lt"/>
              <a:ea typeface="+mn-ea"/>
              <a:cs typeface="+mn-cs"/>
            </a:rPr>
            <a:t>スロバキア</a:t>
          </a:r>
          <a:r>
            <a:rPr lang="ja-JP" altLang="en-US"/>
            <a:t> </a:t>
          </a:r>
          <a:r>
            <a:rPr lang="ja-JP" altLang="en-US" sz="1100" b="0" i="0" u="none" strike="noStrike">
              <a:solidFill>
                <a:schemeClr val="dk1"/>
              </a:solidFill>
              <a:effectLst/>
              <a:latin typeface="+mn-lt"/>
              <a:ea typeface="+mn-ea"/>
              <a:cs typeface="+mn-cs"/>
            </a:rPr>
            <a:t>スロベニア</a:t>
          </a:r>
          <a:r>
            <a:rPr lang="ja-JP" altLang="en-US"/>
            <a:t> </a:t>
          </a:r>
          <a:r>
            <a:rPr lang="ja-JP" altLang="en-US" sz="1100" b="0" i="0" u="none" strike="noStrike">
              <a:solidFill>
                <a:schemeClr val="dk1"/>
              </a:solidFill>
              <a:effectLst/>
              <a:latin typeface="+mn-lt"/>
              <a:ea typeface="+mn-ea"/>
              <a:cs typeface="+mn-cs"/>
            </a:rPr>
            <a:t>セルビア</a:t>
          </a:r>
          <a:r>
            <a:rPr lang="ja-JP" altLang="en-US"/>
            <a:t> </a:t>
          </a:r>
          <a:r>
            <a:rPr lang="ja-JP" altLang="en-US" sz="1100" b="0" i="0" u="none" strike="noStrike">
              <a:solidFill>
                <a:schemeClr val="dk1"/>
              </a:solidFill>
              <a:effectLst/>
              <a:latin typeface="+mn-lt"/>
              <a:ea typeface="+mn-ea"/>
              <a:cs typeface="+mn-cs"/>
            </a:rPr>
            <a:t>タジキスタン</a:t>
          </a:r>
          <a:r>
            <a:rPr lang="ja-JP" altLang="en-US"/>
            <a:t> </a:t>
          </a:r>
          <a:r>
            <a:rPr lang="ja-JP" altLang="en-US" sz="1100" b="0" i="0" u="none" strike="noStrike">
              <a:solidFill>
                <a:schemeClr val="dk1"/>
              </a:solidFill>
              <a:effectLst/>
              <a:latin typeface="+mn-lt"/>
              <a:ea typeface="+mn-ea"/>
              <a:cs typeface="+mn-cs"/>
            </a:rPr>
            <a:t>チェコ</a:t>
          </a:r>
          <a:r>
            <a:rPr lang="ja-JP" altLang="en-US"/>
            <a:t> </a:t>
          </a:r>
          <a:r>
            <a:rPr lang="ja-JP" altLang="en-US" sz="1100" b="0" i="0" u="none" strike="noStrike">
              <a:solidFill>
                <a:schemeClr val="dk1"/>
              </a:solidFill>
              <a:effectLst/>
              <a:latin typeface="+mn-lt"/>
              <a:ea typeface="+mn-ea"/>
              <a:cs typeface="+mn-cs"/>
            </a:rPr>
            <a:t>トルクメニスタン</a:t>
          </a:r>
          <a:r>
            <a:rPr lang="ja-JP" altLang="en-US"/>
            <a:t> </a:t>
          </a:r>
          <a:r>
            <a:rPr lang="ja-JP" altLang="en-US" sz="1100" b="0" i="0" u="none" strike="noStrike">
              <a:solidFill>
                <a:schemeClr val="dk1"/>
              </a:solidFill>
              <a:effectLst/>
              <a:latin typeface="+mn-lt"/>
              <a:ea typeface="+mn-ea"/>
              <a:cs typeface="+mn-cs"/>
            </a:rPr>
            <a:t>ハンガリー</a:t>
          </a:r>
          <a:r>
            <a:rPr lang="ja-JP" altLang="en-US"/>
            <a:t> </a:t>
          </a:r>
          <a:r>
            <a:rPr lang="ja-JP" altLang="en-US" sz="1100" b="0" i="0" u="none" strike="noStrike">
              <a:solidFill>
                <a:schemeClr val="dk1"/>
              </a:solidFill>
              <a:effectLst/>
              <a:latin typeface="+mn-lt"/>
              <a:ea typeface="+mn-ea"/>
              <a:cs typeface="+mn-cs"/>
            </a:rPr>
            <a:t>ブルガリア</a:t>
          </a:r>
          <a:r>
            <a:rPr lang="ja-JP" altLang="en-US"/>
            <a:t> </a:t>
          </a:r>
          <a:r>
            <a:rPr lang="ja-JP" altLang="en-US" sz="1100" b="0" i="0" u="none" strike="noStrike">
              <a:solidFill>
                <a:schemeClr val="dk1"/>
              </a:solidFill>
              <a:effectLst/>
              <a:latin typeface="+mn-lt"/>
              <a:ea typeface="+mn-ea"/>
              <a:cs typeface="+mn-cs"/>
            </a:rPr>
            <a:t>ベラルーシ</a:t>
          </a:r>
          <a:r>
            <a:rPr lang="ja-JP" altLang="en-US"/>
            <a:t> </a:t>
          </a:r>
          <a:r>
            <a:rPr lang="ja-JP" altLang="en-US" sz="1100" b="0" i="0" u="none" strike="noStrike">
              <a:solidFill>
                <a:schemeClr val="dk1"/>
              </a:solidFill>
              <a:effectLst/>
              <a:latin typeface="+mn-lt"/>
              <a:ea typeface="+mn-ea"/>
              <a:cs typeface="+mn-cs"/>
            </a:rPr>
            <a:t>ポーランド</a:t>
          </a:r>
          <a:r>
            <a:rPr lang="ja-JP" altLang="en-US"/>
            <a:t> </a:t>
          </a:r>
          <a:r>
            <a:rPr lang="ja-JP" altLang="en-US" sz="1100" b="0" i="0" u="none" strike="noStrike">
              <a:solidFill>
                <a:schemeClr val="dk1"/>
              </a:solidFill>
              <a:effectLst/>
              <a:latin typeface="+mn-lt"/>
              <a:ea typeface="+mn-ea"/>
              <a:cs typeface="+mn-cs"/>
            </a:rPr>
            <a:t>ボスニア・ヘルツェゴビナ</a:t>
          </a:r>
          <a:r>
            <a:rPr lang="ja-JP" altLang="en-US"/>
            <a:t> </a:t>
          </a:r>
          <a:r>
            <a:rPr lang="ja-JP" altLang="en-US" sz="1100" b="0" i="0" u="none" strike="noStrike">
              <a:solidFill>
                <a:schemeClr val="dk1"/>
              </a:solidFill>
              <a:effectLst/>
              <a:latin typeface="+mn-lt"/>
              <a:ea typeface="+mn-ea"/>
              <a:cs typeface="+mn-cs"/>
            </a:rPr>
            <a:t>モルドバ</a:t>
          </a:r>
          <a:r>
            <a:rPr lang="ja-JP" altLang="en-US"/>
            <a:t> </a:t>
          </a:r>
          <a:r>
            <a:rPr lang="ja-JP" altLang="en-US" sz="1100" b="0" i="0" u="none" strike="noStrike">
              <a:solidFill>
                <a:schemeClr val="dk1"/>
              </a:solidFill>
              <a:effectLst/>
              <a:latin typeface="+mn-lt"/>
              <a:ea typeface="+mn-ea"/>
              <a:cs typeface="+mn-cs"/>
            </a:rPr>
            <a:t>モンテネグロ</a:t>
          </a:r>
          <a:r>
            <a:rPr lang="ja-JP" altLang="en-US"/>
            <a:t> </a:t>
          </a:r>
          <a:r>
            <a:rPr lang="ja-JP" altLang="en-US" sz="1100" b="0" i="0" u="none" strike="noStrike">
              <a:solidFill>
                <a:schemeClr val="dk1"/>
              </a:solidFill>
              <a:effectLst/>
              <a:latin typeface="+mn-lt"/>
              <a:ea typeface="+mn-ea"/>
              <a:cs typeface="+mn-cs"/>
            </a:rPr>
            <a:t>ラトビア</a:t>
          </a:r>
          <a:r>
            <a:rPr lang="ja-JP" altLang="en-US"/>
            <a:t> </a:t>
          </a:r>
          <a:r>
            <a:rPr lang="ja-JP" altLang="en-US" sz="1100" b="0" i="0" u="none" strike="noStrike">
              <a:solidFill>
                <a:schemeClr val="dk1"/>
              </a:solidFill>
              <a:effectLst/>
              <a:latin typeface="+mn-lt"/>
              <a:ea typeface="+mn-ea"/>
              <a:cs typeface="+mn-cs"/>
            </a:rPr>
            <a:t>リトアニア</a:t>
          </a:r>
          <a:r>
            <a:rPr lang="ja-JP" altLang="en-US"/>
            <a:t> </a:t>
          </a:r>
          <a:r>
            <a:rPr lang="ja-JP" altLang="en-US" sz="1100" b="0" i="0" u="none" strike="noStrike">
              <a:solidFill>
                <a:schemeClr val="dk1"/>
              </a:solidFill>
              <a:effectLst/>
              <a:latin typeface="+mn-lt"/>
              <a:ea typeface="+mn-ea"/>
              <a:cs typeface="+mn-cs"/>
            </a:rPr>
            <a:t>ルーマニア</a:t>
          </a:r>
          <a:r>
            <a:rPr lang="ja-JP" altLang="en-US"/>
            <a:t> </a:t>
          </a:r>
          <a:r>
            <a:rPr lang="ja-JP" altLang="en-US" sz="1100" b="0" i="0" u="none" strike="noStrike">
              <a:solidFill>
                <a:schemeClr val="dk1"/>
              </a:solidFill>
              <a:effectLst/>
              <a:latin typeface="+mn-lt"/>
              <a:ea typeface="+mn-ea"/>
              <a:cs typeface="+mn-cs"/>
            </a:rPr>
            <a:t>ロシア</a:t>
          </a:r>
          <a:endParaRPr lang="en-US" altLang="ja-JP" sz="1100" b="0" i="0" u="none" strike="noStrike">
            <a:solidFill>
              <a:schemeClr val="dk1"/>
            </a:solidFill>
            <a:effectLst/>
            <a:latin typeface="+mn-lt"/>
            <a:ea typeface="+mn-ea"/>
            <a:cs typeface="+mn-cs"/>
          </a:endParaRPr>
        </a:p>
        <a:p>
          <a:endParaRPr kumimoji="1" lang="en-US" altLang="ja-JP" sz="1100" b="0" i="0" u="none" strike="noStrike">
            <a:solidFill>
              <a:schemeClr val="dk1"/>
            </a:solidFill>
            <a:effectLst/>
            <a:latin typeface="+mn-lt"/>
            <a:ea typeface="+mn-ea"/>
            <a:cs typeface="+mn-cs"/>
          </a:endParaRPr>
        </a:p>
        <a:p>
          <a:r>
            <a:rPr lang="ja-JP" altLang="ja-JP" sz="1100">
              <a:solidFill>
                <a:schemeClr val="dk1"/>
              </a:solidFill>
              <a:effectLst/>
              <a:latin typeface="+mn-lt"/>
              <a:ea typeface="+mn-ea"/>
              <a:cs typeface="+mn-cs"/>
            </a:rPr>
            <a:t>丙地方</a:t>
          </a:r>
          <a:endParaRPr lang="ja-JP" altLang="ja-JP">
            <a:effectLst/>
          </a:endParaRPr>
        </a:p>
        <a:p>
          <a:r>
            <a:rPr lang="ja-JP" altLang="ja-JP" sz="1100" b="0" i="0">
              <a:solidFill>
                <a:schemeClr val="dk1"/>
              </a:solidFill>
              <a:effectLst/>
              <a:latin typeface="+mn-lt"/>
              <a:ea typeface="+mn-ea"/>
              <a:cs typeface="+mn-cs"/>
            </a:rPr>
            <a:t>バングラデシュ</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ブータン</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インド</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モルディブ</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ネパール</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パキスタン</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スリランカ</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モンゴル</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アルゼンチン</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アンティグア・バーブーダ</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ウルグアイ</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エクアドル</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エルサルバドル</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ガイアナ</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キューバ</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グアテマラ</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グレナダ</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コスタリカ</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コロンビア</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ジャマイカ</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スリナム</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セントビンセントおよびグレナディーン諸島</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セントクリストファー・ネービス</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セントルシア</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チリ</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ドミニカ国</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ドミニカ共和国</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トリニダード・トバゴ</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ニカラグア</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ハイチ</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パナマ</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バハマ</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パラグアイ</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バルバドス</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ブラジル</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ベネズエラ</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ベリーズ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ペルー</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ボリビア</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ホンジュラス</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メキシコ</a:t>
          </a:r>
          <a:r>
            <a:rPr lang="ja-JP" altLang="ja-JP" sz="1100">
              <a:solidFill>
                <a:schemeClr val="dk1"/>
              </a:solidFill>
              <a:effectLst/>
              <a:latin typeface="+mn-lt"/>
              <a:ea typeface="+mn-ea"/>
              <a:cs typeface="+mn-cs"/>
            </a:rPr>
            <a:t> </a:t>
          </a:r>
          <a:endParaRPr lang="ja-JP" altLang="ja-JP">
            <a:effectLst/>
          </a:endParaRPr>
        </a:p>
        <a:p>
          <a:endParaRPr kumimoji="1" lang="ja-JP" altLang="en-US" sz="1100"/>
        </a:p>
      </xdr:txBody>
    </xdr:sp>
    <xdr:clientData/>
  </xdr:twoCellAnchor>
  <xdr:twoCellAnchor>
    <xdr:from>
      <xdr:col>16</xdr:col>
      <xdr:colOff>183590</xdr:colOff>
      <xdr:row>60</xdr:row>
      <xdr:rowOff>0</xdr:rowOff>
    </xdr:from>
    <xdr:to>
      <xdr:col>20</xdr:col>
      <xdr:colOff>102772</xdr:colOff>
      <xdr:row>69</xdr:row>
      <xdr:rowOff>91109</xdr:rowOff>
    </xdr:to>
    <xdr:sp macro="" textlink="">
      <xdr:nvSpPr>
        <xdr:cNvPr id="6" name="テキスト ボックス 5">
          <a:extLst>
            <a:ext uri="{FF2B5EF4-FFF2-40B4-BE49-F238E27FC236}">
              <a16:creationId xmlns:a16="http://schemas.microsoft.com/office/drawing/2014/main" id="{E123579A-71EC-4460-9907-93F6E687D8D2}"/>
            </a:ext>
          </a:extLst>
        </xdr:cNvPr>
        <xdr:cNvSpPr txBox="1"/>
      </xdr:nvSpPr>
      <xdr:spPr>
        <a:xfrm>
          <a:off x="12988503" y="13674587"/>
          <a:ext cx="3762312" cy="23025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・インターン生の食費・雑費（日本国内</a:t>
          </a:r>
          <a:r>
            <a:rPr lang="ja-JP" altLang="ja-JP" sz="1100" b="0" i="0">
              <a:solidFill>
                <a:schemeClr val="dk1"/>
              </a:solidFill>
              <a:effectLst/>
              <a:latin typeface="+mn-lt"/>
              <a:ea typeface="+mn-ea"/>
              <a:cs typeface="+mn-cs"/>
            </a:rPr>
            <a:t>・定額</a:t>
          </a:r>
          <a:r>
            <a:rPr lang="ja-JP" altLang="en-US" sz="1100" b="0" i="0" u="none" strike="noStrike">
              <a:solidFill>
                <a:schemeClr val="dk1"/>
              </a:solidFill>
              <a:effectLst/>
              <a:latin typeface="+mn-lt"/>
              <a:ea typeface="+mn-ea"/>
              <a:cs typeface="+mn-cs"/>
            </a:rPr>
            <a:t>）</a:t>
          </a:r>
          <a:br>
            <a:rPr lang="ja-JP" altLang="en-US" sz="1100" b="0"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昼食分（日本到着日～離日前日）</a:t>
          </a:r>
          <a:r>
            <a:rPr lang="ja-JP" altLang="en-US"/>
            <a:t> ：</a:t>
          </a:r>
          <a:r>
            <a:rPr lang="en-US" altLang="ja-JP"/>
            <a:t>1,000</a:t>
          </a:r>
          <a:r>
            <a:rPr lang="ja-JP" altLang="en-US"/>
            <a:t> 円</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食</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endParaRPr lang="en-US" altLang="ja-JP"/>
        </a:p>
        <a:p>
          <a:r>
            <a:rPr lang="ja-JP" altLang="en-US" sz="1100" b="0" i="0" u="none" strike="noStrike">
              <a:solidFill>
                <a:schemeClr val="dk1"/>
              </a:solidFill>
              <a:effectLst/>
              <a:latin typeface="+mn-lt"/>
              <a:ea typeface="+mn-ea"/>
              <a:cs typeface="+mn-cs"/>
            </a:rPr>
            <a:t>夕食分（日本到着日～離日前日）</a:t>
          </a:r>
          <a:r>
            <a:rPr lang="ja-JP" altLang="en-US"/>
            <a:t> ：</a:t>
          </a:r>
          <a:r>
            <a:rPr lang="en-US" altLang="ja-JP" sz="1100" b="0" i="0" u="none" strike="noStrike">
              <a:solidFill>
                <a:schemeClr val="dk1"/>
              </a:solidFill>
              <a:effectLst/>
              <a:latin typeface="+mn-lt"/>
              <a:ea typeface="+mn-ea"/>
              <a:cs typeface="+mn-cs"/>
            </a:rPr>
            <a:t>1,300</a:t>
          </a:r>
          <a:r>
            <a:rPr lang="ja-JP" altLang="en-US"/>
            <a:t> 円</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食</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endParaRPr lang="en-US" altLang="ja-JP"/>
        </a:p>
        <a:p>
          <a:r>
            <a:rPr lang="ja-JP" altLang="en-US" sz="1100" b="0" i="0" u="none" strike="noStrike">
              <a:solidFill>
                <a:schemeClr val="dk1"/>
              </a:solidFill>
              <a:effectLst/>
              <a:latin typeface="+mn-lt"/>
              <a:ea typeface="+mn-ea"/>
              <a:cs typeface="+mn-cs"/>
            </a:rPr>
            <a:t>朝食分（日本到着翌日～離日当日）：</a:t>
          </a:r>
          <a:r>
            <a:rPr lang="ja-JP" altLang="en-US"/>
            <a:t> </a:t>
          </a:r>
          <a:r>
            <a:rPr lang="en-US" altLang="ja-JP"/>
            <a:t>800</a:t>
          </a:r>
          <a:r>
            <a:rPr lang="ja-JP" altLang="en-US"/>
            <a:t> 円</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食</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endParaRPr lang="en-US" altLang="ja-JP"/>
        </a:p>
        <a:p>
          <a:r>
            <a:rPr lang="en-US" altLang="ja-JP"/>
            <a:t>3</a:t>
          </a:r>
          <a:r>
            <a:rPr lang="ja-JP" altLang="en-US"/>
            <a:t>食　</a:t>
          </a:r>
          <a:r>
            <a:rPr lang="en-US" altLang="ja-JP"/>
            <a:t>3,100</a:t>
          </a:r>
          <a:r>
            <a:rPr lang="ja-JP" altLang="en-US"/>
            <a:t>円</a:t>
          </a:r>
          <a:endParaRPr lang="en-US" altLang="ja-JP"/>
        </a:p>
        <a:p>
          <a:endParaRPr lang="en-US" altLang="ja-JP"/>
        </a:p>
        <a:p>
          <a:r>
            <a:rPr lang="ja-JP" altLang="ja-JP" sz="1100" b="0" i="0">
              <a:solidFill>
                <a:schemeClr val="dk1"/>
              </a:solidFill>
              <a:effectLst/>
              <a:latin typeface="+mn-lt"/>
              <a:ea typeface="+mn-ea"/>
              <a:cs typeface="+mn-cs"/>
            </a:rPr>
            <a:t>・インターン生の雑費（日本国内・定額）</a:t>
          </a:r>
          <a:endParaRPr lang="en-US" altLang="ja-JP"/>
        </a:p>
        <a:p>
          <a:r>
            <a:rPr lang="ja-JP" altLang="en-US"/>
            <a:t>雑費（</a:t>
          </a:r>
          <a:r>
            <a:rPr lang="ja-JP" altLang="ja-JP" sz="1100" b="0" i="0">
              <a:solidFill>
                <a:schemeClr val="dk1"/>
              </a:solidFill>
              <a:effectLst/>
              <a:latin typeface="+mn-lt"/>
              <a:ea typeface="+mn-ea"/>
              <a:cs typeface="+mn-cs"/>
            </a:rPr>
            <a:t>日本到着日～離日前日</a:t>
          </a:r>
          <a:r>
            <a:rPr lang="ja-JP" altLang="en-US"/>
            <a:t>）：</a:t>
          </a:r>
          <a:r>
            <a:rPr lang="en-US" altLang="ja-JP"/>
            <a:t>1000</a:t>
          </a:r>
          <a:r>
            <a:rPr lang="ja-JP" altLang="en-US"/>
            <a:t>円</a:t>
          </a:r>
          <a:r>
            <a:rPr lang="en-US" altLang="ja-JP"/>
            <a:t>/</a:t>
          </a:r>
          <a:r>
            <a:rPr lang="ja-JP" altLang="en-US"/>
            <a:t>人</a:t>
          </a:r>
          <a:r>
            <a:rPr lang="en-US" altLang="ja-JP"/>
            <a:t>/</a:t>
          </a:r>
          <a:r>
            <a:rPr lang="ja-JP" altLang="en-US"/>
            <a:t>日</a:t>
          </a:r>
          <a:endParaRPr lang="en-US" altLang="ja-JP"/>
        </a:p>
        <a:p>
          <a:endParaRPr lang="en-US" altLang="ja-JP"/>
        </a:p>
        <a:p>
          <a:r>
            <a:rPr lang="ja-JP" altLang="ja-JP" sz="1100" b="0" i="0">
              <a:solidFill>
                <a:schemeClr val="dk1"/>
              </a:solidFill>
              <a:effectLst/>
              <a:latin typeface="+mn-lt"/>
              <a:ea typeface="+mn-ea"/>
              <a:cs typeface="+mn-cs"/>
            </a:rPr>
            <a:t>・インターン生の</a:t>
          </a:r>
          <a:r>
            <a:rPr lang="ja-JP" altLang="en-US" sz="1100" b="0" i="0">
              <a:solidFill>
                <a:schemeClr val="dk1"/>
              </a:solidFill>
              <a:effectLst/>
              <a:latin typeface="+mn-lt"/>
              <a:ea typeface="+mn-ea"/>
              <a:cs typeface="+mn-cs"/>
            </a:rPr>
            <a:t>宿泊料</a:t>
          </a:r>
          <a:r>
            <a:rPr lang="ja-JP" altLang="ja-JP" sz="1100" b="0" i="0">
              <a:solidFill>
                <a:schemeClr val="dk1"/>
              </a:solidFill>
              <a:effectLst/>
              <a:latin typeface="+mn-lt"/>
              <a:ea typeface="+mn-ea"/>
              <a:cs typeface="+mn-cs"/>
            </a:rPr>
            <a:t>（日本国内）</a:t>
          </a:r>
          <a:endParaRPr lang="en-US" altLang="ja-JP"/>
        </a:p>
        <a:p>
          <a:r>
            <a:rPr lang="ja-JP" altLang="en-US" sz="1100" b="0" i="0" u="none" strike="noStrike">
              <a:solidFill>
                <a:schemeClr val="dk1"/>
              </a:solidFill>
              <a:effectLst/>
              <a:latin typeface="+mn-lt"/>
              <a:ea typeface="+mn-ea"/>
              <a:cs typeface="+mn-cs"/>
            </a:rPr>
            <a:t>ホテル等の宿泊施設の場合　</a:t>
          </a:r>
          <a:r>
            <a:rPr lang="en-US" altLang="ja-JP" sz="1100" b="0" i="0" u="none" strike="noStrike">
              <a:solidFill>
                <a:schemeClr val="dk1"/>
              </a:solidFill>
              <a:effectLst/>
              <a:latin typeface="+mn-lt"/>
              <a:ea typeface="+mn-ea"/>
              <a:cs typeface="+mn-cs"/>
            </a:rPr>
            <a:t>14,500</a:t>
          </a:r>
          <a:r>
            <a:rPr lang="ja-JP" altLang="en-US" sz="1100" b="0" i="0" u="none" strike="noStrike">
              <a:solidFill>
                <a:schemeClr val="dk1"/>
              </a:solidFill>
              <a:effectLst/>
              <a:latin typeface="+mn-lt"/>
              <a:ea typeface="+mn-ea"/>
              <a:cs typeface="+mn-cs"/>
            </a:rPr>
            <a:t>円</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夜</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人</a:t>
          </a:r>
          <a:r>
            <a:rPr lang="ja-JP" altLang="en-US"/>
            <a:t> </a:t>
          </a:r>
          <a:r>
            <a:rPr lang="ja-JP" altLang="en-US" sz="1100" b="0" i="0" u="none" strike="noStrike">
              <a:solidFill>
                <a:schemeClr val="dk1"/>
              </a:solidFill>
              <a:effectLst/>
              <a:latin typeface="+mn-lt"/>
              <a:ea typeface="+mn-ea"/>
              <a:cs typeface="+mn-cs"/>
            </a:rPr>
            <a:t>（</a:t>
          </a:r>
          <a:r>
            <a:rPr lang="ja-JP" altLang="ja-JP" sz="1100" b="0" i="0">
              <a:solidFill>
                <a:schemeClr val="dk1"/>
              </a:solidFill>
              <a:effectLst/>
              <a:latin typeface="+mn-lt"/>
              <a:ea typeface="+mn-ea"/>
              <a:cs typeface="+mn-cs"/>
            </a:rPr>
            <a:t>上限</a:t>
          </a:r>
          <a:r>
            <a:rPr lang="ja-JP" altLang="en-US" sz="1100" b="0" i="0">
              <a:solidFill>
                <a:schemeClr val="dk1"/>
              </a:solidFill>
              <a:effectLst/>
              <a:latin typeface="+mn-lt"/>
              <a:ea typeface="+mn-ea"/>
              <a:cs typeface="+mn-cs"/>
            </a:rPr>
            <a:t>）</a:t>
          </a:r>
          <a:endParaRPr lang="en-US" altLang="ja-JP"/>
        </a:p>
        <a:p>
          <a:r>
            <a:rPr lang="ja-JP" altLang="en-US"/>
            <a:t>会社寮に宿泊する場合　</a:t>
          </a:r>
          <a:r>
            <a:rPr lang="en-US" altLang="ja-JP"/>
            <a:t>1,570</a:t>
          </a:r>
          <a:r>
            <a:rPr lang="ja-JP" altLang="en-US"/>
            <a:t>円</a:t>
          </a:r>
          <a:r>
            <a:rPr lang="ja-JP" altLang="ja-JP" sz="1100" b="0" i="0">
              <a:solidFill>
                <a:schemeClr val="dk1"/>
              </a:solidFill>
              <a:effectLst/>
              <a:latin typeface="+mn-lt"/>
              <a:ea typeface="+mn-ea"/>
              <a:cs typeface="+mn-cs"/>
            </a:rPr>
            <a:t>夜</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定額</a:t>
          </a:r>
          <a:r>
            <a:rPr lang="ja-JP" altLang="ja-JP" sz="1100" b="0" i="0">
              <a:solidFill>
                <a:schemeClr val="dk1"/>
              </a:solidFill>
              <a:effectLst/>
              <a:latin typeface="+mn-lt"/>
              <a:ea typeface="+mn-ea"/>
              <a:cs typeface="+mn-cs"/>
            </a:rPr>
            <a:t>）</a:t>
          </a:r>
          <a:endParaRPr lang="en-US" altLang="ja-JP"/>
        </a:p>
        <a:p>
          <a:endParaRPr lang="en-US" altLang="ja-JP" sz="1100" b="0" i="0" u="none" strike="noStrike">
            <a:solidFill>
              <a:schemeClr val="dk1"/>
            </a:solidFill>
            <a:effectLst/>
            <a:latin typeface="+mn-lt"/>
            <a:ea typeface="+mn-ea"/>
            <a:cs typeface="+mn-cs"/>
          </a:endParaRPr>
        </a:p>
      </xdr:txBody>
    </xdr:sp>
    <xdr:clientData/>
  </xdr:twoCellAnchor>
  <xdr:twoCellAnchor>
    <xdr:from>
      <xdr:col>20</xdr:col>
      <xdr:colOff>434517</xdr:colOff>
      <xdr:row>60</xdr:row>
      <xdr:rowOff>0</xdr:rowOff>
    </xdr:from>
    <xdr:to>
      <xdr:col>25</xdr:col>
      <xdr:colOff>416621</xdr:colOff>
      <xdr:row>68</xdr:row>
      <xdr:rowOff>160544</xdr:rowOff>
    </xdr:to>
    <xdr:sp macro="" textlink="">
      <xdr:nvSpPr>
        <xdr:cNvPr id="7" name="テキスト ボックス 6">
          <a:extLst>
            <a:ext uri="{FF2B5EF4-FFF2-40B4-BE49-F238E27FC236}">
              <a16:creationId xmlns:a16="http://schemas.microsoft.com/office/drawing/2014/main" id="{7C409C53-B48F-48CF-B7E3-D968F7100648}"/>
            </a:ext>
          </a:extLst>
        </xdr:cNvPr>
        <xdr:cNvSpPr txBox="1"/>
      </xdr:nvSpPr>
      <xdr:spPr>
        <a:xfrm>
          <a:off x="17082560" y="13674587"/>
          <a:ext cx="3709278" cy="21566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・インターン生の日当（現地、片道</a:t>
          </a:r>
          <a:r>
            <a:rPr lang="en-US" altLang="ja-JP" sz="1100" b="0" i="0" u="none" strike="noStrike">
              <a:solidFill>
                <a:schemeClr val="dk1"/>
              </a:solidFill>
              <a:effectLst/>
              <a:latin typeface="+mn-lt"/>
              <a:ea typeface="+mn-ea"/>
              <a:cs typeface="+mn-cs"/>
            </a:rPr>
            <a:t>50km</a:t>
          </a:r>
          <a:r>
            <a:rPr lang="ja-JP" altLang="en-US" sz="1100" b="0" i="0" u="none" strike="noStrike">
              <a:solidFill>
                <a:schemeClr val="dk1"/>
              </a:solidFill>
              <a:effectLst/>
              <a:latin typeface="+mn-lt"/>
              <a:ea typeface="+mn-ea"/>
              <a:cs typeface="+mn-cs"/>
            </a:rPr>
            <a:t>以上離れた場所）</a:t>
          </a:r>
          <a:br>
            <a:rPr lang="ja-JP" altLang="en-US" sz="1100" b="0"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指定都市　</a:t>
          </a:r>
          <a:r>
            <a:rPr lang="en-US" altLang="ja-JP" sz="1100" b="0" i="0" u="none" strike="noStrike">
              <a:solidFill>
                <a:schemeClr val="dk1"/>
              </a:solidFill>
              <a:effectLst/>
              <a:latin typeface="+mn-lt"/>
              <a:ea typeface="+mn-ea"/>
              <a:cs typeface="+mn-cs"/>
            </a:rPr>
            <a:t>5,300</a:t>
          </a:r>
          <a:r>
            <a:rPr lang="ja-JP" altLang="en-US"/>
            <a:t> 円　</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日</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endParaRPr lang="en-US" altLang="ja-JP"/>
        </a:p>
        <a:p>
          <a:r>
            <a:rPr lang="ja-JP" altLang="en-US" sz="1100" b="0" i="0" u="none" strike="noStrike">
              <a:solidFill>
                <a:schemeClr val="dk1"/>
              </a:solidFill>
              <a:effectLst/>
              <a:latin typeface="+mn-lt"/>
              <a:ea typeface="+mn-ea"/>
              <a:cs typeface="+mn-cs"/>
            </a:rPr>
            <a:t>甲地方</a:t>
          </a:r>
          <a:r>
            <a:rPr lang="ja-JP" altLang="en-US"/>
            <a:t> ：</a:t>
          </a:r>
          <a:r>
            <a:rPr lang="en-US" altLang="ja-JP" sz="1100" b="0" i="0" u="none" strike="noStrike">
              <a:solidFill>
                <a:schemeClr val="dk1"/>
              </a:solidFill>
              <a:effectLst/>
              <a:latin typeface="+mn-lt"/>
              <a:ea typeface="+mn-ea"/>
              <a:cs typeface="+mn-cs"/>
            </a:rPr>
            <a:t>4,400</a:t>
          </a:r>
          <a:r>
            <a:rPr lang="ja-JP" altLang="en-US" sz="1100" b="0" i="0" u="none" strike="noStrike">
              <a:solidFill>
                <a:schemeClr val="dk1"/>
              </a:solidFill>
              <a:effectLst/>
              <a:latin typeface="+mn-lt"/>
              <a:ea typeface="+mn-ea"/>
              <a:cs typeface="+mn-cs"/>
            </a:rPr>
            <a:t>円</a:t>
          </a:r>
          <a:r>
            <a:rPr lang="ja-JP" altLang="ja-JP" sz="1100">
              <a:solidFill>
                <a:schemeClr val="dk1"/>
              </a:solidFill>
              <a:effectLst/>
              <a:latin typeface="+mn-lt"/>
              <a:ea typeface="+mn-ea"/>
              <a:cs typeface="+mn-cs"/>
            </a:rPr>
            <a:t> </a:t>
          </a:r>
          <a:r>
            <a:rPr lang="ja-JP" altLang="en-US"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日</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endParaRPr lang="en-US" altLang="ja-JP" sz="1100" b="0" i="0" u="none" strike="noStrike">
            <a:solidFill>
              <a:schemeClr val="dk1"/>
            </a:solidFill>
            <a:effectLst/>
            <a:latin typeface="+mn-lt"/>
            <a:ea typeface="+mn-ea"/>
            <a:cs typeface="+mn-cs"/>
          </a:endParaRPr>
        </a:p>
        <a:p>
          <a:r>
            <a:rPr lang="ja-JP" altLang="en-US"/>
            <a:t> </a:t>
          </a:r>
          <a:r>
            <a:rPr lang="ja-JP" altLang="en-US" sz="1100" b="0" i="0" u="none" strike="noStrike">
              <a:solidFill>
                <a:schemeClr val="dk1"/>
              </a:solidFill>
              <a:effectLst/>
              <a:latin typeface="+mn-lt"/>
              <a:ea typeface="+mn-ea"/>
              <a:cs typeface="+mn-cs"/>
            </a:rPr>
            <a:t>乙地方</a:t>
          </a:r>
          <a:r>
            <a:rPr lang="ja-JP" altLang="en-US"/>
            <a:t> </a:t>
          </a:r>
          <a:r>
            <a:rPr lang="ja-JP" altLang="en-US" sz="1100" b="0" i="0" u="none" strike="noStrike">
              <a:solidFill>
                <a:schemeClr val="dk1"/>
              </a:solidFill>
              <a:effectLst/>
              <a:latin typeface="+mn-lt"/>
              <a:ea typeface="+mn-ea"/>
              <a:cs typeface="+mn-cs"/>
            </a:rPr>
            <a:t>：</a:t>
          </a:r>
          <a:r>
            <a:rPr lang="ja-JP" altLang="en-US"/>
            <a:t> </a:t>
          </a:r>
          <a:r>
            <a:rPr lang="en-US" altLang="ja-JP" sz="1100" b="0" i="0" u="none" strike="noStrike">
              <a:solidFill>
                <a:schemeClr val="dk1"/>
              </a:solidFill>
              <a:effectLst/>
              <a:latin typeface="+mn-lt"/>
              <a:ea typeface="+mn-ea"/>
              <a:cs typeface="+mn-cs"/>
            </a:rPr>
            <a:t>3,600</a:t>
          </a:r>
          <a:r>
            <a:rPr lang="ja-JP" altLang="en-US"/>
            <a:t> 円</a:t>
          </a:r>
          <a:r>
            <a:rPr lang="ja-JP" altLang="ja-JP" sz="1100">
              <a:solidFill>
                <a:schemeClr val="dk1"/>
              </a:solidFill>
              <a:effectLst/>
              <a:latin typeface="+mn-lt"/>
              <a:ea typeface="+mn-ea"/>
              <a:cs typeface="+mn-cs"/>
            </a:rPr>
            <a:t> </a:t>
          </a:r>
          <a:r>
            <a:rPr lang="ja-JP" altLang="en-US"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日</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endParaRPr lang="en-US" altLang="ja-JP"/>
        </a:p>
        <a:p>
          <a:r>
            <a:rPr lang="ja-JP" altLang="en-US" sz="1100" b="0" i="0" u="none" strike="noStrike">
              <a:solidFill>
                <a:schemeClr val="dk1"/>
              </a:solidFill>
              <a:effectLst/>
              <a:latin typeface="+mn-lt"/>
              <a:ea typeface="+mn-ea"/>
              <a:cs typeface="+mn-cs"/>
            </a:rPr>
            <a:t>丙地方</a:t>
          </a:r>
          <a:r>
            <a:rPr lang="ja-JP" altLang="en-US"/>
            <a:t> </a:t>
          </a:r>
          <a:r>
            <a:rPr lang="ja-JP" altLang="en-US" sz="1100" b="0" i="0" u="none" strike="noStrike">
              <a:solidFill>
                <a:schemeClr val="dk1"/>
              </a:solidFill>
              <a:effectLst/>
              <a:latin typeface="+mn-lt"/>
              <a:ea typeface="+mn-ea"/>
              <a:cs typeface="+mn-cs"/>
            </a:rPr>
            <a:t>：</a:t>
          </a:r>
          <a:r>
            <a:rPr lang="en-US" altLang="ja-JP" sz="1100" b="0" i="0" u="none" strike="noStrike">
              <a:solidFill>
                <a:schemeClr val="dk1"/>
              </a:solidFill>
              <a:effectLst/>
              <a:latin typeface="+mn-lt"/>
              <a:ea typeface="+mn-ea"/>
              <a:cs typeface="+mn-cs"/>
            </a:rPr>
            <a:t>3,200</a:t>
          </a:r>
          <a:r>
            <a:rPr lang="ja-JP" altLang="en-US"/>
            <a:t> 円　</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日</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endParaRPr lang="en-US" altLang="ja-JP"/>
        </a:p>
        <a:p>
          <a:r>
            <a:rPr lang="ja-JP" altLang="ja-JP" sz="1100" b="0" i="0">
              <a:solidFill>
                <a:schemeClr val="dk1"/>
              </a:solidFill>
              <a:effectLst/>
              <a:latin typeface="+mn-lt"/>
              <a:ea typeface="+mn-ea"/>
              <a:cs typeface="+mn-cs"/>
            </a:rPr>
            <a:t>・インターン生の</a:t>
          </a:r>
          <a:r>
            <a:rPr lang="ja-JP" altLang="en-US" sz="1100" b="0" i="0">
              <a:solidFill>
                <a:schemeClr val="dk1"/>
              </a:solidFill>
              <a:effectLst/>
              <a:latin typeface="+mn-lt"/>
              <a:ea typeface="+mn-ea"/>
              <a:cs typeface="+mn-cs"/>
            </a:rPr>
            <a:t>宿泊費</a:t>
          </a:r>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現地、</a:t>
          </a:r>
          <a:r>
            <a:rPr lang="ja-JP" altLang="ja-JP" sz="1100" b="0" i="0">
              <a:solidFill>
                <a:schemeClr val="dk1"/>
              </a:solidFill>
              <a:effectLst/>
              <a:latin typeface="+mn-lt"/>
              <a:ea typeface="+mn-ea"/>
              <a:cs typeface="+mn-cs"/>
            </a:rPr>
            <a:t>片道</a:t>
          </a:r>
          <a:r>
            <a:rPr lang="en-US" altLang="ja-JP" sz="1100" b="0" i="0">
              <a:solidFill>
                <a:schemeClr val="dk1"/>
              </a:solidFill>
              <a:effectLst/>
              <a:latin typeface="+mn-lt"/>
              <a:ea typeface="+mn-ea"/>
              <a:cs typeface="+mn-cs"/>
            </a:rPr>
            <a:t>50km</a:t>
          </a:r>
          <a:r>
            <a:rPr lang="ja-JP" altLang="ja-JP" sz="1100" b="0" i="0">
              <a:solidFill>
                <a:schemeClr val="dk1"/>
              </a:solidFill>
              <a:effectLst/>
              <a:latin typeface="+mn-lt"/>
              <a:ea typeface="+mn-ea"/>
              <a:cs typeface="+mn-cs"/>
            </a:rPr>
            <a:t>以上離れた場所）</a:t>
          </a:r>
          <a:endParaRPr lang="ja-JP" altLang="ja-JP">
            <a:effectLst/>
          </a:endParaRPr>
        </a:p>
        <a:p>
          <a:r>
            <a:rPr lang="ja-JP" altLang="en-US" sz="1100" b="0" i="0" u="none" strike="noStrike">
              <a:solidFill>
                <a:schemeClr val="dk1"/>
              </a:solidFill>
              <a:effectLst/>
              <a:latin typeface="+mn-lt"/>
              <a:ea typeface="+mn-ea"/>
              <a:cs typeface="+mn-cs"/>
            </a:rPr>
            <a:t>指定都市</a:t>
          </a:r>
          <a:r>
            <a:rPr lang="ja-JP" altLang="en-US"/>
            <a:t> </a:t>
          </a:r>
          <a:r>
            <a:rPr lang="ja-JP" altLang="ja-JP" sz="1100">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16,100</a:t>
          </a:r>
          <a:r>
            <a:rPr lang="ja-JP" altLang="en-US"/>
            <a:t> 円　</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夜</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endParaRPr lang="en-US" altLang="ja-JP"/>
        </a:p>
        <a:p>
          <a:r>
            <a:rPr lang="ja-JP" altLang="en-US" sz="1100" b="0" i="0" u="none" strike="noStrike">
              <a:solidFill>
                <a:schemeClr val="dk1"/>
              </a:solidFill>
              <a:effectLst/>
              <a:latin typeface="+mn-lt"/>
              <a:ea typeface="+mn-ea"/>
              <a:cs typeface="+mn-cs"/>
            </a:rPr>
            <a:t>甲地方</a:t>
          </a:r>
          <a:r>
            <a:rPr lang="ja-JP" altLang="en-US"/>
            <a:t> ：</a:t>
          </a:r>
          <a:r>
            <a:rPr lang="en-US" altLang="ja-JP" sz="1100" b="0" i="0" u="none" strike="noStrike">
              <a:solidFill>
                <a:schemeClr val="dk1"/>
              </a:solidFill>
              <a:effectLst/>
              <a:latin typeface="+mn-lt"/>
              <a:ea typeface="+mn-ea"/>
              <a:cs typeface="+mn-cs"/>
            </a:rPr>
            <a:t>13,400</a:t>
          </a:r>
          <a:r>
            <a:rPr lang="ja-JP" altLang="en-US"/>
            <a:t> </a:t>
          </a:r>
          <a:r>
            <a:rPr lang="ja-JP" altLang="ja-JP" sz="1100">
              <a:solidFill>
                <a:schemeClr val="dk1"/>
              </a:solidFill>
              <a:effectLst/>
              <a:latin typeface="+mn-lt"/>
              <a:ea typeface="+mn-ea"/>
              <a:cs typeface="+mn-cs"/>
            </a:rPr>
            <a:t>円　</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夜</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endParaRPr lang="en-US" altLang="ja-JP"/>
        </a:p>
        <a:p>
          <a:r>
            <a:rPr lang="ja-JP" altLang="en-US" sz="1100" b="0" i="0" u="none" strike="noStrike">
              <a:solidFill>
                <a:schemeClr val="dk1"/>
              </a:solidFill>
              <a:effectLst/>
              <a:latin typeface="+mn-lt"/>
              <a:ea typeface="+mn-ea"/>
              <a:cs typeface="+mn-cs"/>
            </a:rPr>
            <a:t>乙地方</a:t>
          </a:r>
          <a:r>
            <a:rPr lang="ja-JP" altLang="en-US"/>
            <a:t> </a:t>
          </a:r>
          <a:r>
            <a:rPr lang="ja-JP" altLang="ja-JP" sz="1100">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10,800</a:t>
          </a:r>
          <a:r>
            <a:rPr lang="ja-JP" altLang="ja-JP" sz="1100">
              <a:solidFill>
                <a:schemeClr val="dk1"/>
              </a:solidFill>
              <a:effectLst/>
              <a:latin typeface="+mn-lt"/>
              <a:ea typeface="+mn-ea"/>
              <a:cs typeface="+mn-cs"/>
            </a:rPr>
            <a:t>円　</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夜</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丙地方</a:t>
          </a:r>
          <a:r>
            <a:rPr lang="ja-JP" altLang="ja-JP" sz="1100">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9,700</a:t>
          </a:r>
          <a:r>
            <a:rPr lang="ja-JP" altLang="en-US"/>
            <a:t>  </a:t>
          </a:r>
          <a:r>
            <a:rPr lang="ja-JP" altLang="ja-JP" sz="1100">
              <a:solidFill>
                <a:schemeClr val="dk1"/>
              </a:solidFill>
              <a:effectLst/>
              <a:latin typeface="+mn-lt"/>
              <a:ea typeface="+mn-ea"/>
              <a:cs typeface="+mn-cs"/>
            </a:rPr>
            <a:t>円　</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夜</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endParaRPr lang="en-US" altLang="ja-JP" sz="1100" b="0" i="0" u="none" strike="noStrike">
            <a:solidFill>
              <a:schemeClr val="dk1"/>
            </a:solidFill>
            <a:effectLst/>
            <a:latin typeface="+mn-lt"/>
            <a:ea typeface="+mn-ea"/>
            <a:cs typeface="+mn-cs"/>
          </a:endParaRPr>
        </a:p>
      </xdr:txBody>
    </xdr:sp>
    <xdr:clientData/>
  </xdr:twoCellAnchor>
  <xdr:twoCellAnchor>
    <xdr:from>
      <xdr:col>16</xdr:col>
      <xdr:colOff>388471</xdr:colOff>
      <xdr:row>40</xdr:row>
      <xdr:rowOff>0</xdr:rowOff>
    </xdr:from>
    <xdr:to>
      <xdr:col>18</xdr:col>
      <xdr:colOff>567764</xdr:colOff>
      <xdr:row>43</xdr:row>
      <xdr:rowOff>179294</xdr:rowOff>
    </xdr:to>
    <xdr:sp macro="" textlink="">
      <xdr:nvSpPr>
        <xdr:cNvPr id="8" name="テキスト ボックス 7">
          <a:extLst>
            <a:ext uri="{FF2B5EF4-FFF2-40B4-BE49-F238E27FC236}">
              <a16:creationId xmlns:a16="http://schemas.microsoft.com/office/drawing/2014/main" id="{367ADBB9-036E-41A4-901A-31EE402626DC}"/>
            </a:ext>
          </a:extLst>
        </xdr:cNvPr>
        <xdr:cNvSpPr txBox="1"/>
      </xdr:nvSpPr>
      <xdr:spPr>
        <a:xfrm>
          <a:off x="13050371" y="13572938"/>
          <a:ext cx="1735043" cy="646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・資機材</a:t>
          </a:r>
          <a:endParaRPr kumimoji="1" lang="en-US" altLang="ja-JP" sz="1100"/>
        </a:p>
        <a:p>
          <a:r>
            <a:rPr kumimoji="1" lang="ja-JP" altLang="en-US" sz="1100"/>
            <a:t>購入の場合</a:t>
          </a:r>
          <a:endParaRPr kumimoji="1" lang="en-US" altLang="ja-JP" sz="1100"/>
        </a:p>
        <a:p>
          <a:r>
            <a:rPr kumimoji="1" lang="ja-JP" altLang="en-US" sz="1100"/>
            <a:t>単価：</a:t>
          </a:r>
          <a:r>
            <a:rPr kumimoji="1" lang="en-US" altLang="ja-JP" sz="1100"/>
            <a:t>499999</a:t>
          </a:r>
          <a:r>
            <a:rPr kumimoji="1" lang="ja-JP" altLang="en-US" sz="1100"/>
            <a:t>円以下</a:t>
          </a:r>
        </a:p>
      </xdr:txBody>
    </xdr:sp>
    <xdr:clientData/>
  </xdr:twoCellAnchor>
  <xdr:twoCellAnchor>
    <xdr:from>
      <xdr:col>16</xdr:col>
      <xdr:colOff>291352</xdr:colOff>
      <xdr:row>76</xdr:row>
      <xdr:rowOff>156884</xdr:rowOff>
    </xdr:from>
    <xdr:to>
      <xdr:col>19</xdr:col>
      <xdr:colOff>7471</xdr:colOff>
      <xdr:row>80</xdr:row>
      <xdr:rowOff>37354</xdr:rowOff>
    </xdr:to>
    <xdr:sp macro="" textlink="">
      <xdr:nvSpPr>
        <xdr:cNvPr id="9" name="テキスト ボックス 8">
          <a:extLst>
            <a:ext uri="{FF2B5EF4-FFF2-40B4-BE49-F238E27FC236}">
              <a16:creationId xmlns:a16="http://schemas.microsoft.com/office/drawing/2014/main" id="{84411138-045E-45D3-A79E-F2FDD3B1A5B0}"/>
            </a:ext>
          </a:extLst>
        </xdr:cNvPr>
        <xdr:cNvSpPr txBox="1"/>
      </xdr:nvSpPr>
      <xdr:spPr>
        <a:xfrm>
          <a:off x="12953252" y="24521834"/>
          <a:ext cx="2814919" cy="896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・開設校協力謝金（上限）：</a:t>
          </a:r>
          <a:endParaRPr kumimoji="1" lang="en-US" altLang="ja-JP" sz="1100"/>
        </a:p>
        <a:p>
          <a:endParaRPr kumimoji="1" lang="en-US" altLang="ja-JP" sz="1100"/>
        </a:p>
        <a:p>
          <a:r>
            <a:rPr kumimoji="1" lang="en-US" altLang="ja-JP" sz="1100"/>
            <a:t>1</a:t>
          </a:r>
          <a:r>
            <a:rPr kumimoji="1" lang="ja-JP" altLang="en-US" sz="1100"/>
            <a:t>か月：</a:t>
          </a:r>
          <a:r>
            <a:rPr kumimoji="1" lang="en-US" altLang="ja-JP" sz="1100"/>
            <a:t>72,000</a:t>
          </a:r>
          <a:r>
            <a:rPr kumimoji="1" lang="ja-JP" altLang="en-US" sz="1100"/>
            <a:t>円　</a:t>
          </a:r>
          <a:r>
            <a:rPr kumimoji="1" lang="en-US" altLang="ja-JP" sz="1100"/>
            <a:t>/</a:t>
          </a:r>
          <a:r>
            <a:rPr kumimoji="1" lang="ja-JP" altLang="en-US" sz="1100"/>
            <a:t>案件</a:t>
          </a:r>
          <a:endParaRPr kumimoji="1" lang="en-US" altLang="ja-JP" sz="1100"/>
        </a:p>
        <a:p>
          <a:r>
            <a:rPr kumimoji="1" lang="en-US" altLang="ja-JP" sz="1100"/>
            <a:t>15</a:t>
          </a:r>
          <a:r>
            <a:rPr kumimoji="1" lang="ja-JP" altLang="en-US" sz="1100"/>
            <a:t>日未満：</a:t>
          </a:r>
          <a:r>
            <a:rPr kumimoji="1" lang="en-US" altLang="ja-JP" sz="1100"/>
            <a:t>36,000</a:t>
          </a:r>
          <a:r>
            <a:rPr kumimoji="1" lang="ja-JP" altLang="en-US" sz="1100"/>
            <a:t>円</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案件</a:t>
          </a:r>
          <a:endParaRPr kumimoji="1" lang="en-US" altLang="ja-JP" sz="1100"/>
        </a:p>
        <a:p>
          <a:endParaRPr kumimoji="1" lang="en-US" altLang="ja-JP" sz="1100"/>
        </a:p>
      </xdr:txBody>
    </xdr:sp>
    <xdr:clientData/>
  </xdr:twoCellAnchor>
  <xdr:twoCellAnchor>
    <xdr:from>
      <xdr:col>16</xdr:col>
      <xdr:colOff>249465</xdr:colOff>
      <xdr:row>82</xdr:row>
      <xdr:rowOff>102960</xdr:rowOff>
    </xdr:from>
    <xdr:to>
      <xdr:col>18</xdr:col>
      <xdr:colOff>1507727</xdr:colOff>
      <xdr:row>87</xdr:row>
      <xdr:rowOff>100853</xdr:rowOff>
    </xdr:to>
    <xdr:sp macro="" textlink="">
      <xdr:nvSpPr>
        <xdr:cNvPr id="10" name="テキスト ボックス 9">
          <a:extLst>
            <a:ext uri="{FF2B5EF4-FFF2-40B4-BE49-F238E27FC236}">
              <a16:creationId xmlns:a16="http://schemas.microsoft.com/office/drawing/2014/main" id="{C19082A0-CAC9-4DC0-B356-32B0434F4D9C}"/>
            </a:ext>
          </a:extLst>
        </xdr:cNvPr>
        <xdr:cNvSpPr txBox="1"/>
      </xdr:nvSpPr>
      <xdr:spPr>
        <a:xfrm>
          <a:off x="13068994" y="19365872"/>
          <a:ext cx="2804674" cy="1017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日本国内における関係者の渡航費</a:t>
          </a:r>
          <a:endParaRPr kumimoji="1" lang="en-US" altLang="ja-JP" sz="1100"/>
        </a:p>
        <a:p>
          <a:r>
            <a:rPr kumimoji="1" lang="ja-JP" altLang="en-US" sz="1100"/>
            <a:t>日当：　</a:t>
          </a:r>
          <a:r>
            <a:rPr kumimoji="1" lang="en-US" altLang="ja-JP" sz="1100"/>
            <a:t>2,724</a:t>
          </a:r>
          <a:r>
            <a:rPr kumimoji="1" lang="ja-JP" altLang="en-US" sz="1100"/>
            <a:t>円</a:t>
          </a:r>
          <a:r>
            <a:rPr kumimoji="1" lang="en-US" altLang="ja-JP" sz="1100"/>
            <a:t>/</a:t>
          </a:r>
          <a:r>
            <a:rPr kumimoji="1" lang="ja-JP" altLang="en-US" sz="1100"/>
            <a:t>日</a:t>
          </a:r>
          <a:endParaRPr kumimoji="1" lang="en-US" altLang="ja-JP" sz="1100"/>
        </a:p>
        <a:p>
          <a:r>
            <a:rPr kumimoji="1" lang="ja-JP" altLang="en-US" sz="1100"/>
            <a:t>宿泊料：</a:t>
          </a:r>
          <a:endParaRPr kumimoji="1" lang="en-US" altLang="ja-JP" sz="1100"/>
        </a:p>
        <a:p>
          <a:r>
            <a:rPr kumimoji="1" lang="ja-JP" altLang="en-US" sz="1100"/>
            <a:t>日本甲：</a:t>
          </a:r>
          <a:r>
            <a:rPr kumimoji="1" lang="en-US" altLang="ja-JP" sz="1100"/>
            <a:t>13,724</a:t>
          </a:r>
          <a:r>
            <a:rPr kumimoji="1" lang="ja-JP" altLang="en-US" sz="1100"/>
            <a:t>円</a:t>
          </a:r>
          <a:endParaRPr kumimoji="1" lang="en-US" altLang="ja-JP" sz="1100"/>
        </a:p>
        <a:p>
          <a:r>
            <a:rPr kumimoji="1" lang="ja-JP" altLang="en-US" sz="1100"/>
            <a:t>日本乙：</a:t>
          </a:r>
          <a:r>
            <a:rPr kumimoji="1" lang="en-US" altLang="ja-JP" sz="1100"/>
            <a:t>12,362</a:t>
          </a:r>
          <a:r>
            <a:rPr kumimoji="1" lang="ja-JP" altLang="en-US" sz="1100"/>
            <a:t>円</a:t>
          </a:r>
          <a:endParaRPr kumimoji="1" lang="en-US" altLang="ja-JP" sz="1100"/>
        </a:p>
        <a:p>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185988</xdr:colOff>
      <xdr:row>7</xdr:row>
      <xdr:rowOff>109217</xdr:rowOff>
    </xdr:from>
    <xdr:to>
      <xdr:col>18</xdr:col>
      <xdr:colOff>671286</xdr:colOff>
      <xdr:row>12</xdr:row>
      <xdr:rowOff>181429</xdr:rowOff>
    </xdr:to>
    <xdr:sp macro="" textlink="">
      <xdr:nvSpPr>
        <xdr:cNvPr id="2" name="テキスト ボックス 1">
          <a:extLst>
            <a:ext uri="{FF2B5EF4-FFF2-40B4-BE49-F238E27FC236}">
              <a16:creationId xmlns:a16="http://schemas.microsoft.com/office/drawing/2014/main" id="{6761D624-D371-44E9-98AE-8BC5B2848FF2}"/>
            </a:ext>
          </a:extLst>
        </xdr:cNvPr>
        <xdr:cNvSpPr txBox="1"/>
      </xdr:nvSpPr>
      <xdr:spPr>
        <a:xfrm>
          <a:off x="12831559" y="3048360"/>
          <a:ext cx="2045584" cy="1342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・主任講師謝金</a:t>
          </a:r>
          <a:endParaRPr kumimoji="1" lang="en-US" altLang="ja-JP" sz="1100"/>
        </a:p>
        <a:p>
          <a:r>
            <a:rPr kumimoji="1" lang="en-US" altLang="ja-JP" sz="1100"/>
            <a:t>200,000</a:t>
          </a:r>
          <a:r>
            <a:rPr kumimoji="1" lang="ja-JP" altLang="en-US" sz="1100"/>
            <a:t>円（上限）</a:t>
          </a:r>
          <a:r>
            <a:rPr kumimoji="1" lang="en-US" altLang="ja-JP" sz="1100"/>
            <a:t>/</a:t>
          </a:r>
          <a:r>
            <a:rPr kumimoji="1" lang="ja-JP" altLang="en-US" sz="1100"/>
            <a:t>講座</a:t>
          </a:r>
          <a:endParaRPr kumimoji="1" lang="en-US" altLang="ja-JP" sz="1100"/>
        </a:p>
        <a:p>
          <a:endParaRPr kumimoji="1" lang="en-US" altLang="ja-JP" sz="1100"/>
        </a:p>
        <a:p>
          <a:r>
            <a:rPr kumimoji="1" lang="ja-JP" altLang="en-US" sz="1100"/>
            <a:t>・講師技術料</a:t>
          </a:r>
          <a:endParaRPr kumimoji="1" lang="en-US" altLang="ja-JP" sz="1100"/>
        </a:p>
        <a:p>
          <a:r>
            <a:rPr kumimoji="1" lang="ja-JP" altLang="en-US" sz="1100"/>
            <a:t>技術指導時：</a:t>
          </a:r>
          <a:r>
            <a:rPr kumimoji="1" lang="en-US" altLang="ja-JP" sz="1100"/>
            <a:t>17,500</a:t>
          </a:r>
          <a:r>
            <a:rPr kumimoji="1" lang="ja-JP" altLang="en-US" sz="1100"/>
            <a:t>円</a:t>
          </a:r>
          <a:r>
            <a:rPr kumimoji="1" lang="en-US" altLang="ja-JP" sz="1100"/>
            <a:t>/</a:t>
          </a:r>
          <a:r>
            <a:rPr kumimoji="1" lang="ja-JP" altLang="en-US" sz="1100"/>
            <a:t>日</a:t>
          </a:r>
          <a:endParaRPr kumimoji="1" lang="en-US" altLang="ja-JP" sz="1100"/>
        </a:p>
        <a:p>
          <a:r>
            <a:rPr kumimoji="1" lang="ja-JP" altLang="en-US" sz="1100"/>
            <a:t>日本語指導時：</a:t>
          </a:r>
          <a:r>
            <a:rPr kumimoji="1" lang="en-US" altLang="ja-JP" sz="1100"/>
            <a:t>6,600</a:t>
          </a:r>
          <a:r>
            <a:rPr kumimoji="1" lang="ja-JP" altLang="en-US" sz="1100"/>
            <a:t>円</a:t>
          </a:r>
          <a:r>
            <a:rPr kumimoji="1" lang="en-US" altLang="ja-JP" sz="1100"/>
            <a:t>/</a:t>
          </a:r>
          <a:r>
            <a:rPr kumimoji="1" lang="ja-JP" altLang="en-US" sz="1100"/>
            <a:t>日</a:t>
          </a:r>
        </a:p>
      </xdr:txBody>
    </xdr:sp>
    <xdr:clientData/>
  </xdr:twoCellAnchor>
  <xdr:twoCellAnchor>
    <xdr:from>
      <xdr:col>16</xdr:col>
      <xdr:colOff>193700</xdr:colOff>
      <xdr:row>13</xdr:row>
      <xdr:rowOff>41622</xdr:rowOff>
    </xdr:from>
    <xdr:to>
      <xdr:col>21</xdr:col>
      <xdr:colOff>263750</xdr:colOff>
      <xdr:row>23</xdr:row>
      <xdr:rowOff>0</xdr:rowOff>
    </xdr:to>
    <xdr:sp macro="" textlink="">
      <xdr:nvSpPr>
        <xdr:cNvPr id="3" name="テキスト ボックス 2">
          <a:extLst>
            <a:ext uri="{FF2B5EF4-FFF2-40B4-BE49-F238E27FC236}">
              <a16:creationId xmlns:a16="http://schemas.microsoft.com/office/drawing/2014/main" id="{C3BB4DD3-41A0-4BFF-BF6D-F8E2FB8E4C9B}"/>
            </a:ext>
          </a:extLst>
        </xdr:cNvPr>
        <xdr:cNvSpPr txBox="1"/>
      </xdr:nvSpPr>
      <xdr:spPr>
        <a:xfrm>
          <a:off x="12839271" y="4477551"/>
          <a:ext cx="4660193" cy="2380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日本語教材の原稿料は補助対象外です。</a:t>
          </a:r>
          <a:endParaRPr kumimoji="1" lang="en-US" altLang="ja-JP" sz="1100"/>
        </a:p>
        <a:p>
          <a:endParaRPr kumimoji="1" lang="en-US" altLang="ja-JP" sz="1100"/>
        </a:p>
        <a:p>
          <a:r>
            <a:rPr kumimoji="1" lang="ja-JP" altLang="en-US" sz="1100"/>
            <a:t>・原稿料（</a:t>
          </a:r>
          <a:r>
            <a:rPr kumimoji="1" lang="ja-JP" altLang="ja-JP" sz="1100">
              <a:solidFill>
                <a:schemeClr val="dk1"/>
              </a:solidFill>
              <a:effectLst/>
              <a:latin typeface="+mn-lt"/>
              <a:ea typeface="+mn-ea"/>
              <a:cs typeface="+mn-cs"/>
            </a:rPr>
            <a:t>原稿用紙</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枚</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日本語</a:t>
          </a:r>
          <a:r>
            <a:rPr kumimoji="1" lang="en-US" altLang="ja-JP" sz="1100">
              <a:solidFill>
                <a:schemeClr val="dk1"/>
              </a:solidFill>
              <a:effectLst/>
              <a:latin typeface="+mn-lt"/>
              <a:ea typeface="+mn-ea"/>
              <a:cs typeface="+mn-cs"/>
            </a:rPr>
            <a:t>400</a:t>
          </a:r>
          <a:r>
            <a:rPr kumimoji="1" lang="ja-JP" altLang="ja-JP" sz="1100">
              <a:solidFill>
                <a:schemeClr val="dk1"/>
              </a:solidFill>
              <a:effectLst/>
              <a:latin typeface="+mn-lt"/>
              <a:ea typeface="+mn-ea"/>
              <a:cs typeface="+mn-cs"/>
            </a:rPr>
            <a:t>語、英語</a:t>
          </a:r>
          <a:r>
            <a:rPr kumimoji="1" lang="en-US" altLang="ja-JP" sz="1100">
              <a:solidFill>
                <a:schemeClr val="dk1"/>
              </a:solidFill>
              <a:effectLst/>
              <a:latin typeface="+mn-lt"/>
              <a:ea typeface="+mn-ea"/>
              <a:cs typeface="+mn-cs"/>
            </a:rPr>
            <a:t>200</a:t>
          </a:r>
          <a:r>
            <a:rPr kumimoji="1" lang="ja-JP" altLang="ja-JP" sz="1100">
              <a:solidFill>
                <a:schemeClr val="dk1"/>
              </a:solidFill>
              <a:effectLst/>
              <a:latin typeface="+mn-lt"/>
              <a:ea typeface="+mn-ea"/>
              <a:cs typeface="+mn-cs"/>
            </a:rPr>
            <a:t>ワード）</a:t>
          </a:r>
          <a:endParaRPr kumimoji="1" lang="en-US" altLang="ja-JP" sz="1100"/>
        </a:p>
        <a:p>
          <a:r>
            <a:rPr kumimoji="1" lang="ja-JP" altLang="en-US" sz="1100"/>
            <a:t>講師＝</a:t>
          </a:r>
          <a:r>
            <a:rPr kumimoji="1" lang="en-US" altLang="ja-JP" sz="1100"/>
            <a:t>1</a:t>
          </a:r>
          <a:r>
            <a:rPr kumimoji="1" lang="ja-JP" altLang="en-US" sz="1100"/>
            <a:t>枚</a:t>
          </a:r>
          <a:r>
            <a:rPr kumimoji="1" lang="en-US" altLang="ja-JP" sz="1100"/>
            <a:t>4,000</a:t>
          </a:r>
          <a:r>
            <a:rPr kumimoji="1" lang="ja-JP" altLang="en-US" sz="1100"/>
            <a:t>円</a:t>
          </a:r>
          <a:endParaRPr kumimoji="1" lang="en-US" altLang="ja-JP" sz="1100"/>
        </a:p>
        <a:p>
          <a:endParaRPr lang="en-US" altLang="ja-JP">
            <a:effectLst/>
          </a:endParaRPr>
        </a:p>
        <a:p>
          <a:r>
            <a:rPr lang="ja-JP" altLang="en-US">
              <a:effectLst/>
            </a:rPr>
            <a:t>原稿用紙</a:t>
          </a:r>
          <a:r>
            <a:rPr lang="en-US" altLang="ja-JP">
              <a:effectLst/>
            </a:rPr>
            <a:t>1</a:t>
          </a:r>
          <a:r>
            <a:rPr lang="ja-JP" altLang="en-US">
              <a:effectLst/>
            </a:rPr>
            <a:t>枚＝</a:t>
          </a:r>
          <a:r>
            <a:rPr lang="en-US" altLang="ja-JP">
              <a:effectLst/>
            </a:rPr>
            <a:t>PPT</a:t>
          </a:r>
          <a:r>
            <a:rPr lang="ja-JP" altLang="en-US">
              <a:effectLst/>
            </a:rPr>
            <a:t>　３スライド</a:t>
          </a:r>
          <a:endParaRPr lang="en-US" altLang="ja-JP">
            <a:effectLst/>
          </a:endParaRPr>
        </a:p>
        <a:p>
          <a:endParaRPr lang="ja-JP" altLang="ja-JP">
            <a:effectLst/>
          </a:endParaRPr>
        </a:p>
        <a:p>
          <a:r>
            <a:rPr kumimoji="1" lang="ja-JP" altLang="en-US" sz="1100"/>
            <a:t>通訳無し</a:t>
          </a:r>
          <a:r>
            <a:rPr kumimoji="1" lang="en-US" altLang="ja-JP" sz="1100"/>
            <a:t>90</a:t>
          </a:r>
          <a:r>
            <a:rPr kumimoji="1" lang="ja-JP" altLang="en-US" sz="1100"/>
            <a:t>分（上限）：</a:t>
          </a:r>
          <a:r>
            <a:rPr kumimoji="1" lang="en-US" altLang="ja-JP" sz="1100"/>
            <a:t>1</a:t>
          </a:r>
          <a:r>
            <a:rPr kumimoji="1" lang="ja-JP" altLang="en-US" sz="1100"/>
            <a:t>講義につき</a:t>
          </a:r>
          <a:r>
            <a:rPr kumimoji="1" lang="en-US" altLang="ja-JP" sz="1100"/>
            <a:t>PPT</a:t>
          </a:r>
          <a:r>
            <a:rPr kumimoji="1" lang="ja-JP" altLang="en-US" sz="1100"/>
            <a:t>　</a:t>
          </a:r>
          <a:r>
            <a:rPr kumimoji="1" lang="en-US" altLang="ja-JP" sz="1100"/>
            <a:t>30</a:t>
          </a:r>
          <a:r>
            <a:rPr kumimoji="1" lang="ja-JP" altLang="en-US" sz="1100"/>
            <a:t>スライドが上限（原稿用紙</a:t>
          </a:r>
          <a:r>
            <a:rPr kumimoji="1" lang="en-US" altLang="ja-JP" sz="1100"/>
            <a:t>10</a:t>
          </a:r>
          <a:r>
            <a:rPr kumimoji="1" lang="ja-JP" altLang="en-US" sz="1100"/>
            <a:t>枚）</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通訳あり</a:t>
          </a:r>
          <a:r>
            <a:rPr kumimoji="1" lang="en-US" altLang="ja-JP" sz="1100"/>
            <a:t>90</a:t>
          </a:r>
          <a:r>
            <a:rPr kumimoji="1" lang="ja-JP" altLang="en-US" sz="1100"/>
            <a:t>分（上限）：</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講義につき</a:t>
          </a:r>
          <a:r>
            <a:rPr kumimoji="1" lang="en-US" altLang="ja-JP" sz="1100">
              <a:solidFill>
                <a:schemeClr val="dk1"/>
              </a:solidFill>
              <a:effectLst/>
              <a:latin typeface="+mn-lt"/>
              <a:ea typeface="+mn-ea"/>
              <a:cs typeface="+mn-cs"/>
            </a:rPr>
            <a:t>PPT</a:t>
          </a: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スライドが上限</a:t>
          </a:r>
          <a:r>
            <a:rPr kumimoji="1" lang="ja-JP" altLang="en-US" sz="1100">
              <a:solidFill>
                <a:schemeClr val="dk1"/>
              </a:solidFill>
              <a:effectLst/>
              <a:latin typeface="+mn-lt"/>
              <a:ea typeface="+mn-ea"/>
              <a:cs typeface="+mn-cs"/>
            </a:rPr>
            <a:t>（原稿用紙</a:t>
          </a:r>
          <a:r>
            <a:rPr kumimoji="1" lang="en-US" altLang="ja-JP" sz="1100">
              <a:solidFill>
                <a:schemeClr val="dk1"/>
              </a:solidFill>
              <a:effectLst/>
              <a:latin typeface="+mn-lt"/>
              <a:ea typeface="+mn-ea"/>
              <a:cs typeface="+mn-cs"/>
            </a:rPr>
            <a:t>5</a:t>
          </a:r>
          <a:r>
            <a:rPr kumimoji="1" lang="ja-JP" altLang="en-US" sz="1100">
              <a:solidFill>
                <a:schemeClr val="dk1"/>
              </a:solidFill>
              <a:effectLst/>
              <a:latin typeface="+mn-lt"/>
              <a:ea typeface="+mn-ea"/>
              <a:cs typeface="+mn-cs"/>
            </a:rPr>
            <a:t>枚）</a:t>
          </a:r>
          <a:endParaRPr kumimoji="1" lang="ja-JP" altLang="en-US" sz="1100"/>
        </a:p>
      </xdr:txBody>
    </xdr:sp>
    <xdr:clientData/>
  </xdr:twoCellAnchor>
  <xdr:twoCellAnchor>
    <xdr:from>
      <xdr:col>16</xdr:col>
      <xdr:colOff>130175</xdr:colOff>
      <xdr:row>30</xdr:row>
      <xdr:rowOff>45357</xdr:rowOff>
    </xdr:from>
    <xdr:to>
      <xdr:col>19</xdr:col>
      <xdr:colOff>51836</xdr:colOff>
      <xdr:row>43</xdr:row>
      <xdr:rowOff>154214</xdr:rowOff>
    </xdr:to>
    <xdr:sp macro="" textlink="">
      <xdr:nvSpPr>
        <xdr:cNvPr id="4" name="テキスト ボックス 3">
          <a:extLst>
            <a:ext uri="{FF2B5EF4-FFF2-40B4-BE49-F238E27FC236}">
              <a16:creationId xmlns:a16="http://schemas.microsoft.com/office/drawing/2014/main" id="{71B85438-8CED-4DB3-B5C5-BC72DDAB1D57}"/>
            </a:ext>
          </a:extLst>
        </xdr:cNvPr>
        <xdr:cNvSpPr txBox="1"/>
      </xdr:nvSpPr>
      <xdr:spPr>
        <a:xfrm>
          <a:off x="12775746" y="8309428"/>
          <a:ext cx="3024090" cy="2648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・講師</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運営管理者の日当（日本国以外・定額）</a:t>
          </a:r>
          <a:br>
            <a:rPr lang="ja-JP" altLang="en-US" sz="1100" b="0"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（講師等級：１～３級）</a:t>
          </a:r>
          <a:r>
            <a:rPr lang="ja-JP" altLang="en-US"/>
            <a:t> </a:t>
          </a:r>
          <a:endParaRPr lang="en-US" altLang="ja-JP"/>
        </a:p>
        <a:p>
          <a:r>
            <a:rPr lang="ja-JP" altLang="en-US" sz="1100" b="0" i="0" u="none" strike="noStrike">
              <a:solidFill>
                <a:schemeClr val="dk1"/>
              </a:solidFill>
              <a:effectLst/>
              <a:latin typeface="+mn-lt"/>
              <a:ea typeface="+mn-ea"/>
              <a:cs typeface="+mn-cs"/>
            </a:rPr>
            <a:t>　指定都市</a:t>
          </a:r>
          <a:r>
            <a:rPr lang="ja-JP" altLang="en-US"/>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日</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人</a:t>
          </a:r>
          <a:r>
            <a:rPr lang="ja-JP" altLang="en-US"/>
            <a:t> </a:t>
          </a:r>
          <a:r>
            <a:rPr lang="ja-JP" altLang="en-US" sz="1100" b="0" i="0" u="none" strike="noStrike">
              <a:solidFill>
                <a:schemeClr val="dk1"/>
              </a:solidFill>
              <a:effectLst/>
              <a:latin typeface="+mn-lt"/>
              <a:ea typeface="+mn-ea"/>
              <a:cs typeface="+mn-cs"/>
            </a:rPr>
            <a:t>　</a:t>
          </a:r>
          <a:r>
            <a:rPr lang="ja-JP" altLang="en-US"/>
            <a:t> </a:t>
          </a:r>
          <a:r>
            <a:rPr lang="en-US" altLang="ja-JP" sz="1100" b="0" i="0" u="none" strike="noStrike">
              <a:solidFill>
                <a:schemeClr val="dk1"/>
              </a:solidFill>
              <a:effectLst/>
              <a:latin typeface="+mn-lt"/>
              <a:ea typeface="+mn-ea"/>
              <a:cs typeface="+mn-cs"/>
            </a:rPr>
            <a:t>7,200</a:t>
          </a:r>
          <a:r>
            <a:rPr lang="ja-JP" altLang="en-US"/>
            <a:t> 円</a:t>
          </a:r>
          <a:endParaRPr lang="en-US" altLang="ja-JP"/>
        </a:p>
        <a:p>
          <a:r>
            <a:rPr lang="ja-JP" altLang="en-US" sz="1100" b="0" i="0" u="none" strike="noStrike">
              <a:solidFill>
                <a:schemeClr val="dk1"/>
              </a:solidFill>
              <a:effectLst/>
              <a:latin typeface="+mn-lt"/>
              <a:ea typeface="+mn-ea"/>
              <a:cs typeface="+mn-cs"/>
            </a:rPr>
            <a:t>　甲地方</a:t>
          </a:r>
          <a:r>
            <a:rPr lang="ja-JP" altLang="en-US"/>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日</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人</a:t>
          </a:r>
          <a:r>
            <a:rPr lang="ja-JP" altLang="en-US"/>
            <a:t> </a:t>
          </a:r>
          <a:r>
            <a:rPr lang="ja-JP" altLang="en-US" sz="1100" b="0" i="0" u="none" strike="noStrike">
              <a:solidFill>
                <a:schemeClr val="dk1"/>
              </a:solidFill>
              <a:effectLst/>
              <a:latin typeface="+mn-lt"/>
              <a:ea typeface="+mn-ea"/>
              <a:cs typeface="+mn-cs"/>
            </a:rPr>
            <a:t>　</a:t>
          </a:r>
          <a:r>
            <a:rPr lang="ja-JP" altLang="en-US"/>
            <a:t> </a:t>
          </a:r>
          <a:r>
            <a:rPr lang="en-US" altLang="ja-JP" sz="1100" b="0" i="0" u="none" strike="noStrike">
              <a:solidFill>
                <a:schemeClr val="dk1"/>
              </a:solidFill>
              <a:effectLst/>
              <a:latin typeface="+mn-lt"/>
              <a:ea typeface="+mn-ea"/>
              <a:cs typeface="+mn-cs"/>
            </a:rPr>
            <a:t>6,200</a:t>
          </a:r>
          <a:r>
            <a:rPr lang="ja-JP" altLang="en-US" sz="1100" b="0" i="0" u="none" strike="noStrike">
              <a:solidFill>
                <a:schemeClr val="dk1"/>
              </a:solidFill>
              <a:effectLst/>
              <a:latin typeface="+mn-lt"/>
              <a:ea typeface="+mn-ea"/>
              <a:cs typeface="+mn-cs"/>
            </a:rPr>
            <a:t>円</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乙地方</a:t>
          </a:r>
          <a:r>
            <a:rPr lang="ja-JP" altLang="en-US"/>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日</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人</a:t>
          </a:r>
          <a:r>
            <a:rPr lang="ja-JP" altLang="en-US"/>
            <a:t> </a:t>
          </a:r>
          <a:r>
            <a:rPr lang="ja-JP" altLang="en-US" sz="1100" b="0" i="0" u="none" strike="noStrike">
              <a:solidFill>
                <a:schemeClr val="dk1"/>
              </a:solidFill>
              <a:effectLst/>
              <a:latin typeface="+mn-lt"/>
              <a:ea typeface="+mn-ea"/>
              <a:cs typeface="+mn-cs"/>
            </a:rPr>
            <a:t>　</a:t>
          </a:r>
          <a:r>
            <a:rPr lang="ja-JP" altLang="en-US"/>
            <a:t> </a:t>
          </a:r>
          <a:r>
            <a:rPr lang="en-US" altLang="ja-JP" sz="1100" b="0" i="0" u="none" strike="noStrike">
              <a:solidFill>
                <a:schemeClr val="dk1"/>
              </a:solidFill>
              <a:effectLst/>
              <a:latin typeface="+mn-lt"/>
              <a:ea typeface="+mn-ea"/>
              <a:cs typeface="+mn-cs"/>
            </a:rPr>
            <a:t>5,000</a:t>
          </a:r>
          <a:r>
            <a:rPr lang="ja-JP" altLang="en-US"/>
            <a:t> 円</a:t>
          </a:r>
          <a:endParaRPr lang="en-US" altLang="ja-JP"/>
        </a:p>
        <a:p>
          <a:r>
            <a:rPr lang="ja-JP" altLang="en-US" sz="1100" b="0" i="0" u="none" strike="noStrike">
              <a:solidFill>
                <a:schemeClr val="dk1"/>
              </a:solidFill>
              <a:effectLst/>
              <a:latin typeface="+mn-lt"/>
              <a:ea typeface="+mn-ea"/>
              <a:cs typeface="+mn-cs"/>
            </a:rPr>
            <a:t>　丙地方</a:t>
          </a:r>
          <a:r>
            <a:rPr lang="ja-JP" altLang="en-US"/>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日</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人</a:t>
          </a:r>
          <a:r>
            <a:rPr lang="ja-JP" altLang="en-US"/>
            <a:t> </a:t>
          </a:r>
          <a:r>
            <a:rPr lang="ja-JP" altLang="en-US" sz="1100" b="0" i="0" u="none" strike="noStrike">
              <a:solidFill>
                <a:schemeClr val="dk1"/>
              </a:solidFill>
              <a:effectLst/>
              <a:latin typeface="+mn-lt"/>
              <a:ea typeface="+mn-ea"/>
              <a:cs typeface="+mn-cs"/>
            </a:rPr>
            <a:t>　</a:t>
          </a:r>
          <a:r>
            <a:rPr lang="ja-JP" altLang="en-US"/>
            <a:t> </a:t>
          </a:r>
          <a:r>
            <a:rPr lang="en-US" altLang="ja-JP" sz="1100" b="0" i="0" u="none" strike="noStrike">
              <a:solidFill>
                <a:schemeClr val="dk1"/>
              </a:solidFill>
              <a:effectLst/>
              <a:latin typeface="+mn-lt"/>
              <a:ea typeface="+mn-ea"/>
              <a:cs typeface="+mn-cs"/>
            </a:rPr>
            <a:t>4,500</a:t>
          </a:r>
          <a:r>
            <a:rPr lang="ja-JP" altLang="en-US"/>
            <a:t> 円</a:t>
          </a:r>
          <a:endParaRPr lang="en-US" altLang="ja-JP"/>
        </a:p>
        <a:p>
          <a:endParaRPr lang="en-US" altLang="ja-JP"/>
        </a:p>
        <a:p>
          <a:r>
            <a:rPr lang="ja-JP" altLang="en-US"/>
            <a:t>・宿泊料（日本国以外・</a:t>
          </a:r>
          <a:r>
            <a:rPr lang="ja-JP" altLang="ja-JP" sz="1100" b="0" i="0">
              <a:solidFill>
                <a:schemeClr val="dk1"/>
              </a:solidFill>
              <a:effectLst/>
              <a:latin typeface="+mn-lt"/>
              <a:ea typeface="+mn-ea"/>
              <a:cs typeface="+mn-cs"/>
            </a:rPr>
            <a:t>・定額</a:t>
          </a:r>
          <a:r>
            <a:rPr lang="ja-JP" altLang="en-US"/>
            <a:t>）</a:t>
          </a:r>
          <a:endParaRPr lang="en-US" altLang="ja-JP"/>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（講師等級：１～３級）</a:t>
          </a:r>
          <a:r>
            <a:rPr lang="ja-JP" altLang="ja-JP" sz="1100">
              <a:solidFill>
                <a:schemeClr val="dk1"/>
              </a:solidFill>
              <a:effectLst/>
              <a:latin typeface="+mn-lt"/>
              <a:ea typeface="+mn-ea"/>
              <a:cs typeface="+mn-cs"/>
            </a:rPr>
            <a:t> </a:t>
          </a:r>
          <a:endParaRPr lang="en-US" altLang="ja-JP"/>
        </a:p>
        <a:p>
          <a:r>
            <a:rPr lang="ja-JP" altLang="en-US" sz="1100" b="0" i="0" u="none" strike="noStrike">
              <a:solidFill>
                <a:schemeClr val="dk1"/>
              </a:solidFill>
              <a:effectLst/>
              <a:latin typeface="+mn-lt"/>
              <a:ea typeface="+mn-ea"/>
              <a:cs typeface="+mn-cs"/>
            </a:rPr>
            <a:t>指定都市</a:t>
          </a:r>
          <a:r>
            <a:rPr lang="ja-JP" altLang="en-US"/>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夜</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人</a:t>
          </a:r>
          <a:r>
            <a:rPr lang="ja-JP" altLang="en-US"/>
            <a:t> </a:t>
          </a:r>
          <a:r>
            <a:rPr lang="ja-JP" altLang="en-US" sz="1100" b="0" i="0" u="none" strike="noStrike">
              <a:solidFill>
                <a:schemeClr val="dk1"/>
              </a:solidFill>
              <a:effectLst/>
              <a:latin typeface="+mn-lt"/>
              <a:ea typeface="+mn-ea"/>
              <a:cs typeface="+mn-cs"/>
            </a:rPr>
            <a:t>　</a:t>
          </a:r>
          <a:r>
            <a:rPr lang="ja-JP" altLang="en-US"/>
            <a:t> </a:t>
          </a:r>
          <a:r>
            <a:rPr lang="en-US" altLang="ja-JP" sz="1100" b="0" i="0" u="none" strike="noStrike">
              <a:solidFill>
                <a:schemeClr val="dk1"/>
              </a:solidFill>
              <a:effectLst/>
              <a:latin typeface="+mn-lt"/>
              <a:ea typeface="+mn-ea"/>
              <a:cs typeface="+mn-cs"/>
            </a:rPr>
            <a:t>22,500</a:t>
          </a:r>
          <a:r>
            <a:rPr lang="ja-JP" altLang="en-US"/>
            <a:t> 円</a:t>
          </a:r>
          <a:endParaRPr lang="en-US" altLang="ja-JP"/>
        </a:p>
        <a:p>
          <a:r>
            <a:rPr lang="ja-JP" altLang="en-US" sz="1100" b="0" i="0" u="none" strike="noStrike">
              <a:solidFill>
                <a:schemeClr val="dk1"/>
              </a:solidFill>
              <a:effectLst/>
              <a:latin typeface="+mn-lt"/>
              <a:ea typeface="+mn-ea"/>
              <a:cs typeface="+mn-cs"/>
            </a:rPr>
            <a:t>甲地方</a:t>
          </a:r>
          <a:r>
            <a:rPr lang="ja-JP" altLang="en-US"/>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夜</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人</a:t>
          </a:r>
          <a:r>
            <a:rPr lang="ja-JP" altLang="en-US"/>
            <a:t> </a:t>
          </a:r>
          <a:r>
            <a:rPr lang="ja-JP" altLang="en-US" sz="1100" b="0" i="0" u="none" strike="noStrike">
              <a:solidFill>
                <a:schemeClr val="dk1"/>
              </a:solidFill>
              <a:effectLst/>
              <a:latin typeface="+mn-lt"/>
              <a:ea typeface="+mn-ea"/>
              <a:cs typeface="+mn-cs"/>
            </a:rPr>
            <a:t>　</a:t>
          </a:r>
          <a:r>
            <a:rPr lang="ja-JP" altLang="en-US"/>
            <a:t> </a:t>
          </a:r>
          <a:r>
            <a:rPr lang="en-US" altLang="ja-JP" sz="1100" b="0" i="0" u="none" strike="noStrike">
              <a:solidFill>
                <a:schemeClr val="dk1"/>
              </a:solidFill>
              <a:effectLst/>
              <a:latin typeface="+mn-lt"/>
              <a:ea typeface="+mn-ea"/>
              <a:cs typeface="+mn-cs"/>
            </a:rPr>
            <a:t>18,800</a:t>
          </a:r>
          <a:r>
            <a:rPr lang="ja-JP" altLang="en-US" sz="1100" b="0" i="0" u="none" strike="noStrike">
              <a:solidFill>
                <a:schemeClr val="dk1"/>
              </a:solidFill>
              <a:effectLst/>
              <a:latin typeface="+mn-lt"/>
              <a:ea typeface="+mn-ea"/>
              <a:cs typeface="+mn-cs"/>
            </a:rPr>
            <a:t>円</a:t>
          </a:r>
          <a:endParaRPr lang="en-US" altLang="ja-JP" sz="1100" b="0" i="0" u="none" strike="noStrike">
            <a:solidFill>
              <a:schemeClr val="dk1"/>
            </a:solidFill>
            <a:effectLst/>
            <a:latin typeface="+mn-lt"/>
            <a:ea typeface="+mn-ea"/>
            <a:cs typeface="+mn-cs"/>
          </a:endParaRPr>
        </a:p>
        <a:p>
          <a:r>
            <a:rPr lang="ja-JP" altLang="en-US"/>
            <a:t> </a:t>
          </a:r>
          <a:r>
            <a:rPr lang="ja-JP" altLang="en-US" sz="1100" b="0" i="0" u="none" strike="noStrike">
              <a:solidFill>
                <a:schemeClr val="dk1"/>
              </a:solidFill>
              <a:effectLst/>
              <a:latin typeface="+mn-lt"/>
              <a:ea typeface="+mn-ea"/>
              <a:cs typeface="+mn-cs"/>
            </a:rPr>
            <a:t>乙地方</a:t>
          </a:r>
          <a:r>
            <a:rPr lang="ja-JP" altLang="en-US"/>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夜</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人</a:t>
          </a:r>
          <a:r>
            <a:rPr lang="ja-JP" altLang="en-US"/>
            <a:t> </a:t>
          </a:r>
          <a:r>
            <a:rPr lang="ja-JP" altLang="en-US" sz="1100" b="0" i="0" u="none" strike="noStrike">
              <a:solidFill>
                <a:schemeClr val="dk1"/>
              </a:solidFill>
              <a:effectLst/>
              <a:latin typeface="+mn-lt"/>
              <a:ea typeface="+mn-ea"/>
              <a:cs typeface="+mn-cs"/>
            </a:rPr>
            <a:t>　</a:t>
          </a:r>
          <a:r>
            <a:rPr lang="ja-JP" altLang="en-US"/>
            <a:t> </a:t>
          </a:r>
          <a:r>
            <a:rPr lang="en-US" altLang="ja-JP" sz="1100" b="0" i="0" u="none" strike="noStrike">
              <a:solidFill>
                <a:schemeClr val="dk1"/>
              </a:solidFill>
              <a:effectLst/>
              <a:latin typeface="+mn-lt"/>
              <a:ea typeface="+mn-ea"/>
              <a:cs typeface="+mn-cs"/>
            </a:rPr>
            <a:t>15,100</a:t>
          </a:r>
          <a:r>
            <a:rPr lang="ja-JP" altLang="en-US" sz="1100" b="0" i="0" u="none" strike="noStrike">
              <a:solidFill>
                <a:schemeClr val="dk1"/>
              </a:solidFill>
              <a:effectLst/>
              <a:latin typeface="+mn-lt"/>
              <a:ea typeface="+mn-ea"/>
              <a:cs typeface="+mn-cs"/>
            </a:rPr>
            <a:t>円</a:t>
          </a:r>
          <a:endParaRPr lang="en-US" altLang="ja-JP" sz="1100" b="0" i="0" u="none" strike="noStrike">
            <a:solidFill>
              <a:schemeClr val="dk1"/>
            </a:solidFill>
            <a:effectLst/>
            <a:latin typeface="+mn-lt"/>
            <a:ea typeface="+mn-ea"/>
            <a:cs typeface="+mn-cs"/>
          </a:endParaRPr>
        </a:p>
        <a:p>
          <a:r>
            <a:rPr lang="ja-JP" altLang="en-US"/>
            <a:t> </a:t>
          </a:r>
          <a:r>
            <a:rPr lang="ja-JP" altLang="en-US" sz="1100" b="0" i="0" u="none" strike="noStrike">
              <a:solidFill>
                <a:schemeClr val="dk1"/>
              </a:solidFill>
              <a:effectLst/>
              <a:latin typeface="+mn-lt"/>
              <a:ea typeface="+mn-ea"/>
              <a:cs typeface="+mn-cs"/>
            </a:rPr>
            <a:t>丙地方</a:t>
          </a:r>
          <a:r>
            <a:rPr lang="ja-JP" altLang="en-US"/>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夜</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人</a:t>
          </a:r>
          <a:r>
            <a:rPr lang="ja-JP" altLang="en-US"/>
            <a:t> </a:t>
          </a:r>
          <a:r>
            <a:rPr lang="ja-JP" altLang="en-US" sz="1100" b="0" i="0" u="none" strike="noStrike">
              <a:solidFill>
                <a:schemeClr val="dk1"/>
              </a:solidFill>
              <a:effectLst/>
              <a:latin typeface="+mn-lt"/>
              <a:ea typeface="+mn-ea"/>
              <a:cs typeface="+mn-cs"/>
            </a:rPr>
            <a:t>　</a:t>
          </a:r>
          <a:r>
            <a:rPr lang="ja-JP" altLang="en-US"/>
            <a:t> </a:t>
          </a:r>
          <a:r>
            <a:rPr lang="en-US" altLang="ja-JP" sz="1100" b="0" i="0" u="none" strike="noStrike">
              <a:solidFill>
                <a:schemeClr val="dk1"/>
              </a:solidFill>
              <a:effectLst/>
              <a:latin typeface="+mn-lt"/>
              <a:ea typeface="+mn-ea"/>
              <a:cs typeface="+mn-cs"/>
            </a:rPr>
            <a:t>13,500</a:t>
          </a:r>
          <a:r>
            <a:rPr lang="ja-JP" altLang="en-US"/>
            <a:t> 円</a:t>
          </a:r>
          <a:endParaRPr lang="en-US" altLang="ja-JP"/>
        </a:p>
        <a:p>
          <a:endParaRPr lang="en-US" altLang="ja-JP"/>
        </a:p>
        <a:p>
          <a:endParaRPr lang="en-US" altLang="ja-JP" sz="1100" b="0" i="0" u="none" strike="noStrike">
            <a:solidFill>
              <a:schemeClr val="dk1"/>
            </a:solidFill>
            <a:effectLst/>
            <a:latin typeface="+mn-lt"/>
            <a:ea typeface="+mn-ea"/>
            <a:cs typeface="+mn-cs"/>
          </a:endParaRPr>
        </a:p>
      </xdr:txBody>
    </xdr:sp>
    <xdr:clientData/>
  </xdr:twoCellAnchor>
  <xdr:twoCellAnchor>
    <xdr:from>
      <xdr:col>19</xdr:col>
      <xdr:colOff>207942</xdr:colOff>
      <xdr:row>30</xdr:row>
      <xdr:rowOff>9072</xdr:rowOff>
    </xdr:from>
    <xdr:to>
      <xdr:col>33</xdr:col>
      <xdr:colOff>514473</xdr:colOff>
      <xdr:row>43</xdr:row>
      <xdr:rowOff>99786</xdr:rowOff>
    </xdr:to>
    <xdr:sp macro="" textlink="">
      <xdr:nvSpPr>
        <xdr:cNvPr id="5" name="テキスト ボックス 4">
          <a:extLst>
            <a:ext uri="{FF2B5EF4-FFF2-40B4-BE49-F238E27FC236}">
              <a16:creationId xmlns:a16="http://schemas.microsoft.com/office/drawing/2014/main" id="{F3E30CA0-62A9-4955-AA6B-239C0936755B}"/>
            </a:ext>
          </a:extLst>
        </xdr:cNvPr>
        <xdr:cNvSpPr txBox="1"/>
      </xdr:nvSpPr>
      <xdr:spPr>
        <a:xfrm>
          <a:off x="15955942" y="8273143"/>
          <a:ext cx="10720531" cy="26307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指定都市：シンガポール</a:t>
          </a:r>
          <a:r>
            <a:rPr lang="ja-JP" altLang="en-US"/>
            <a:t> </a:t>
          </a:r>
          <a:r>
            <a:rPr lang="ja-JP" altLang="en-US" sz="1100" b="0" i="0" u="none" strike="noStrike">
              <a:solidFill>
                <a:schemeClr val="dk1"/>
              </a:solidFill>
              <a:effectLst/>
              <a:latin typeface="+mn-lt"/>
              <a:ea typeface="+mn-ea"/>
              <a:cs typeface="+mn-cs"/>
            </a:rPr>
            <a:t>アブダビ</a:t>
          </a:r>
          <a:r>
            <a:rPr lang="ja-JP" altLang="en-US"/>
            <a:t> </a:t>
          </a:r>
          <a:r>
            <a:rPr lang="ja-JP" altLang="en-US" sz="1100" b="0" i="0" u="none" strike="noStrike">
              <a:solidFill>
                <a:schemeClr val="dk1"/>
              </a:solidFill>
              <a:effectLst/>
              <a:latin typeface="+mn-lt"/>
              <a:ea typeface="+mn-ea"/>
              <a:cs typeface="+mn-cs"/>
            </a:rPr>
            <a:t>ジッダ</a:t>
          </a:r>
          <a:r>
            <a:rPr lang="ja-JP" altLang="en-US"/>
            <a:t> </a:t>
          </a:r>
          <a:r>
            <a:rPr lang="ja-JP" altLang="en-US" sz="1100" b="0" i="0" u="none" strike="noStrike">
              <a:solidFill>
                <a:schemeClr val="dk1"/>
              </a:solidFill>
              <a:effectLst/>
              <a:latin typeface="+mn-lt"/>
              <a:ea typeface="+mn-ea"/>
              <a:cs typeface="+mn-cs"/>
            </a:rPr>
            <a:t>リアド</a:t>
          </a:r>
          <a:r>
            <a:rPr lang="ja-JP" altLang="en-US"/>
            <a:t> </a:t>
          </a:r>
          <a:r>
            <a:rPr lang="ja-JP" altLang="en-US" sz="1100" b="0" i="0" u="none" strike="noStrike">
              <a:solidFill>
                <a:schemeClr val="dk1"/>
              </a:solidFill>
              <a:effectLst/>
              <a:latin typeface="+mn-lt"/>
              <a:ea typeface="+mn-ea"/>
              <a:cs typeface="+mn-cs"/>
            </a:rPr>
            <a:t>ジュネーブ</a:t>
          </a:r>
          <a:r>
            <a:rPr lang="ja-JP" altLang="en-US"/>
            <a:t> </a:t>
          </a:r>
          <a:r>
            <a:rPr lang="ja-JP" altLang="en-US" sz="1100" b="0" i="0" u="none" strike="noStrike">
              <a:solidFill>
                <a:schemeClr val="dk1"/>
              </a:solidFill>
              <a:effectLst/>
              <a:latin typeface="+mn-lt"/>
              <a:ea typeface="+mn-ea"/>
              <a:cs typeface="+mn-cs"/>
            </a:rPr>
            <a:t>ロンドン</a:t>
          </a:r>
          <a:r>
            <a:rPr lang="ja-JP" altLang="en-US"/>
            <a:t> </a:t>
          </a:r>
          <a:r>
            <a:rPr lang="ja-JP" altLang="en-US" sz="1100" b="0" i="0" u="none" strike="noStrike">
              <a:solidFill>
                <a:schemeClr val="dk1"/>
              </a:solidFill>
              <a:effectLst/>
              <a:latin typeface="+mn-lt"/>
              <a:ea typeface="+mn-ea"/>
              <a:cs typeface="+mn-cs"/>
            </a:rPr>
            <a:t>モスクワ</a:t>
          </a:r>
          <a:r>
            <a:rPr lang="ja-JP" altLang="en-US"/>
            <a:t> </a:t>
          </a:r>
          <a:r>
            <a:rPr lang="ja-JP" altLang="en-US" sz="1100" b="0" i="0" u="none" strike="noStrike">
              <a:solidFill>
                <a:schemeClr val="dk1"/>
              </a:solidFill>
              <a:effectLst/>
              <a:latin typeface="+mn-lt"/>
              <a:ea typeface="+mn-ea"/>
              <a:cs typeface="+mn-cs"/>
            </a:rPr>
            <a:t>パリ</a:t>
          </a:r>
          <a:r>
            <a:rPr lang="ja-JP" altLang="en-US"/>
            <a:t> </a:t>
          </a:r>
          <a:endParaRPr lang="en-US" altLang="ja-JP"/>
        </a:p>
        <a:p>
          <a:endParaRPr lang="en-US" altLang="ja-JP"/>
        </a:p>
        <a:p>
          <a:r>
            <a:rPr lang="ja-JP" altLang="en-US"/>
            <a:t>甲地方：</a:t>
          </a:r>
          <a:r>
            <a:rPr lang="ja-JP" altLang="en-US" sz="1100" b="0" i="0" u="none" strike="noStrike">
              <a:solidFill>
                <a:schemeClr val="dk1"/>
              </a:solidFill>
              <a:effectLst/>
              <a:latin typeface="+mn-lt"/>
              <a:ea typeface="+mn-ea"/>
              <a:cs typeface="+mn-cs"/>
            </a:rPr>
            <a:t>アフガニスタン</a:t>
          </a:r>
          <a:r>
            <a:rPr lang="ja-JP" altLang="en-US"/>
            <a:t> </a:t>
          </a:r>
          <a:r>
            <a:rPr lang="ja-JP" altLang="en-US" sz="1100" b="0" i="0" u="none" strike="noStrike">
              <a:solidFill>
                <a:schemeClr val="dk1"/>
              </a:solidFill>
              <a:effectLst/>
              <a:latin typeface="+mn-lt"/>
              <a:ea typeface="+mn-ea"/>
              <a:cs typeface="+mn-cs"/>
            </a:rPr>
            <a:t>アラブ首長国連邦</a:t>
          </a:r>
          <a:r>
            <a:rPr lang="ja-JP" altLang="en-US"/>
            <a:t> </a:t>
          </a:r>
          <a:r>
            <a:rPr lang="ja-JP" altLang="en-US" sz="1100" b="0" i="0" u="none" strike="noStrike">
              <a:solidFill>
                <a:schemeClr val="dk1"/>
              </a:solidFill>
              <a:effectLst/>
              <a:latin typeface="+mn-lt"/>
              <a:ea typeface="+mn-ea"/>
              <a:cs typeface="+mn-cs"/>
            </a:rPr>
            <a:t>イエメン</a:t>
          </a:r>
          <a:r>
            <a:rPr lang="ja-JP" altLang="en-US"/>
            <a:t> </a:t>
          </a:r>
          <a:r>
            <a:rPr lang="ja-JP" altLang="en-US" sz="1100" b="0" i="0" u="none" strike="noStrike">
              <a:solidFill>
                <a:schemeClr val="dk1"/>
              </a:solidFill>
              <a:effectLst/>
              <a:latin typeface="+mn-lt"/>
              <a:ea typeface="+mn-ea"/>
              <a:cs typeface="+mn-cs"/>
            </a:rPr>
            <a:t>イスラエル</a:t>
          </a:r>
          <a:r>
            <a:rPr lang="ja-JP" altLang="en-US"/>
            <a:t> </a:t>
          </a:r>
          <a:r>
            <a:rPr lang="ja-JP" altLang="en-US" sz="1100" b="0" i="0" u="none" strike="noStrike">
              <a:solidFill>
                <a:schemeClr val="dk1"/>
              </a:solidFill>
              <a:effectLst/>
              <a:latin typeface="+mn-lt"/>
              <a:ea typeface="+mn-ea"/>
              <a:cs typeface="+mn-cs"/>
            </a:rPr>
            <a:t>イラク</a:t>
          </a:r>
          <a:r>
            <a:rPr lang="ja-JP" altLang="en-US"/>
            <a:t> </a:t>
          </a:r>
          <a:r>
            <a:rPr lang="ja-JP" altLang="en-US" sz="1100" b="0" i="0" u="none" strike="noStrike">
              <a:solidFill>
                <a:schemeClr val="dk1"/>
              </a:solidFill>
              <a:effectLst/>
              <a:latin typeface="+mn-lt"/>
              <a:ea typeface="+mn-ea"/>
              <a:cs typeface="+mn-cs"/>
            </a:rPr>
            <a:t>イラン</a:t>
          </a:r>
          <a:r>
            <a:rPr lang="ja-JP" altLang="en-US"/>
            <a:t> </a:t>
          </a:r>
          <a:r>
            <a:rPr lang="ja-JP" altLang="en-US" sz="1100" b="0" i="0" u="none" strike="noStrike">
              <a:solidFill>
                <a:schemeClr val="dk1"/>
              </a:solidFill>
              <a:effectLst/>
              <a:latin typeface="+mn-lt"/>
              <a:ea typeface="+mn-ea"/>
              <a:cs typeface="+mn-cs"/>
            </a:rPr>
            <a:t>オマーン</a:t>
          </a:r>
          <a:r>
            <a:rPr lang="ja-JP" altLang="en-US"/>
            <a:t> </a:t>
          </a:r>
          <a:r>
            <a:rPr lang="ja-JP" altLang="en-US" sz="1100" b="0" i="0" u="none" strike="noStrike">
              <a:solidFill>
                <a:schemeClr val="dk1"/>
              </a:solidFill>
              <a:effectLst/>
              <a:latin typeface="+mn-lt"/>
              <a:ea typeface="+mn-ea"/>
              <a:cs typeface="+mn-cs"/>
            </a:rPr>
            <a:t>カタール</a:t>
          </a:r>
          <a:r>
            <a:rPr lang="ja-JP" altLang="en-US"/>
            <a:t> </a:t>
          </a:r>
          <a:r>
            <a:rPr lang="ja-JP" altLang="en-US" sz="1100" b="0" i="0" u="none" strike="noStrike">
              <a:solidFill>
                <a:schemeClr val="dk1"/>
              </a:solidFill>
              <a:effectLst/>
              <a:latin typeface="+mn-lt"/>
              <a:ea typeface="+mn-ea"/>
              <a:cs typeface="+mn-cs"/>
            </a:rPr>
            <a:t>クウェート</a:t>
          </a:r>
          <a:r>
            <a:rPr lang="ja-JP" altLang="en-US"/>
            <a:t> </a:t>
          </a:r>
          <a:r>
            <a:rPr lang="ja-JP" altLang="en-US" sz="1100" b="0" i="0" u="none" strike="noStrike">
              <a:solidFill>
                <a:schemeClr val="dk1"/>
              </a:solidFill>
              <a:effectLst/>
              <a:latin typeface="+mn-lt"/>
              <a:ea typeface="+mn-ea"/>
              <a:cs typeface="+mn-cs"/>
            </a:rPr>
            <a:t>サウジアラビア</a:t>
          </a:r>
          <a:r>
            <a:rPr lang="ja-JP" altLang="en-US"/>
            <a:t> </a:t>
          </a:r>
          <a:r>
            <a:rPr lang="ja-JP" altLang="en-US" sz="1100" b="0" i="0" u="none" strike="noStrike">
              <a:solidFill>
                <a:schemeClr val="dk1"/>
              </a:solidFill>
              <a:effectLst/>
              <a:latin typeface="+mn-lt"/>
              <a:ea typeface="+mn-ea"/>
              <a:cs typeface="+mn-cs"/>
            </a:rPr>
            <a:t>シリア</a:t>
          </a:r>
          <a:r>
            <a:rPr lang="ja-JP" altLang="en-US"/>
            <a:t> </a:t>
          </a:r>
          <a:r>
            <a:rPr lang="ja-JP" altLang="en-US" sz="1100" b="0" i="0" u="none" strike="noStrike">
              <a:solidFill>
                <a:schemeClr val="dk1"/>
              </a:solidFill>
              <a:effectLst/>
              <a:latin typeface="+mn-lt"/>
              <a:ea typeface="+mn-ea"/>
              <a:cs typeface="+mn-cs"/>
            </a:rPr>
            <a:t>トルコ</a:t>
          </a:r>
          <a:r>
            <a:rPr lang="ja-JP" altLang="en-US"/>
            <a:t> </a:t>
          </a:r>
          <a:r>
            <a:rPr lang="ja-JP" altLang="en-US" sz="1100" b="0" i="0" u="none" strike="noStrike">
              <a:solidFill>
                <a:schemeClr val="dk1"/>
              </a:solidFill>
              <a:effectLst/>
              <a:latin typeface="+mn-lt"/>
              <a:ea typeface="+mn-ea"/>
              <a:cs typeface="+mn-cs"/>
            </a:rPr>
            <a:t>バーレーン</a:t>
          </a:r>
          <a:r>
            <a:rPr lang="ja-JP" altLang="en-US"/>
            <a:t> </a:t>
          </a:r>
          <a:r>
            <a:rPr lang="ja-JP" altLang="en-US" sz="1100" b="0" i="0" u="none" strike="noStrike">
              <a:solidFill>
                <a:schemeClr val="dk1"/>
              </a:solidFill>
              <a:effectLst/>
              <a:latin typeface="+mn-lt"/>
              <a:ea typeface="+mn-ea"/>
              <a:cs typeface="+mn-cs"/>
            </a:rPr>
            <a:t>ヨルダン</a:t>
          </a:r>
          <a:r>
            <a:rPr lang="ja-JP" altLang="en-US"/>
            <a:t> </a:t>
          </a:r>
          <a:r>
            <a:rPr lang="ja-JP" altLang="en-US" sz="1100" b="0" i="0" u="none" strike="noStrike">
              <a:solidFill>
                <a:schemeClr val="dk1"/>
              </a:solidFill>
              <a:effectLst/>
              <a:latin typeface="+mn-lt"/>
              <a:ea typeface="+mn-ea"/>
              <a:cs typeface="+mn-cs"/>
            </a:rPr>
            <a:t>レバノン</a:t>
          </a:r>
          <a:r>
            <a:rPr lang="ja-JP" altLang="en-US"/>
            <a:t> </a:t>
          </a:r>
          <a:r>
            <a:rPr lang="ja-JP" altLang="en-US" sz="1100" b="0" i="0" u="none" strike="noStrike">
              <a:solidFill>
                <a:schemeClr val="dk1"/>
              </a:solidFill>
              <a:effectLst/>
              <a:latin typeface="+mn-lt"/>
              <a:ea typeface="+mn-ea"/>
              <a:cs typeface="+mn-cs"/>
            </a:rPr>
            <a:t>パレスチナ</a:t>
          </a:r>
          <a:r>
            <a:rPr lang="ja-JP" altLang="en-US"/>
            <a:t> </a:t>
          </a:r>
          <a:r>
            <a:rPr lang="ja-JP" altLang="en-US" sz="1100" b="0" i="0" u="none" strike="noStrike">
              <a:solidFill>
                <a:schemeClr val="dk1"/>
              </a:solidFill>
              <a:effectLst/>
              <a:latin typeface="+mn-lt"/>
              <a:ea typeface="+mn-ea"/>
              <a:cs typeface="+mn-cs"/>
            </a:rPr>
            <a:t>アイスランド</a:t>
          </a:r>
          <a:r>
            <a:rPr lang="ja-JP" altLang="en-US"/>
            <a:t> </a:t>
          </a:r>
          <a:r>
            <a:rPr lang="ja-JP" altLang="en-US" sz="1100" b="0" i="0" u="none" strike="noStrike">
              <a:solidFill>
                <a:schemeClr val="dk1"/>
              </a:solidFill>
              <a:effectLst/>
              <a:latin typeface="+mn-lt"/>
              <a:ea typeface="+mn-ea"/>
              <a:cs typeface="+mn-cs"/>
            </a:rPr>
            <a:t>アイルランド</a:t>
          </a:r>
          <a:r>
            <a:rPr lang="ja-JP" altLang="en-US"/>
            <a:t> </a:t>
          </a:r>
          <a:r>
            <a:rPr lang="ja-JP" altLang="en-US" sz="1100" b="0" i="0" u="none" strike="noStrike">
              <a:solidFill>
                <a:schemeClr val="dk1"/>
              </a:solidFill>
              <a:effectLst/>
              <a:latin typeface="+mn-lt"/>
              <a:ea typeface="+mn-ea"/>
              <a:cs typeface="+mn-cs"/>
            </a:rPr>
            <a:t>アンドラ</a:t>
          </a:r>
          <a:r>
            <a:rPr lang="ja-JP" altLang="en-US"/>
            <a:t> </a:t>
          </a:r>
          <a:r>
            <a:rPr lang="ja-JP" altLang="en-US" sz="1100" b="0" i="0" u="none" strike="noStrike">
              <a:solidFill>
                <a:schemeClr val="dk1"/>
              </a:solidFill>
              <a:effectLst/>
              <a:latin typeface="+mn-lt"/>
              <a:ea typeface="+mn-ea"/>
              <a:cs typeface="+mn-cs"/>
            </a:rPr>
            <a:t>イタリア</a:t>
          </a:r>
          <a:r>
            <a:rPr lang="ja-JP" altLang="en-US"/>
            <a:t> </a:t>
          </a:r>
          <a:r>
            <a:rPr lang="ja-JP" altLang="en-US" sz="1100" b="0" i="0" u="none" strike="noStrike">
              <a:solidFill>
                <a:schemeClr val="dk1"/>
              </a:solidFill>
              <a:effectLst/>
              <a:latin typeface="+mn-lt"/>
              <a:ea typeface="+mn-ea"/>
              <a:cs typeface="+mn-cs"/>
            </a:rPr>
            <a:t>英国</a:t>
          </a:r>
          <a:r>
            <a:rPr lang="ja-JP" altLang="en-US"/>
            <a:t> </a:t>
          </a:r>
          <a:r>
            <a:rPr lang="ja-JP" altLang="en-US" sz="1100" b="0" i="0" u="none" strike="noStrike">
              <a:solidFill>
                <a:schemeClr val="dk1"/>
              </a:solidFill>
              <a:effectLst/>
              <a:latin typeface="+mn-lt"/>
              <a:ea typeface="+mn-ea"/>
              <a:cs typeface="+mn-cs"/>
            </a:rPr>
            <a:t>オーストリア</a:t>
          </a:r>
          <a:r>
            <a:rPr lang="ja-JP" altLang="en-US"/>
            <a:t> </a:t>
          </a:r>
          <a:r>
            <a:rPr lang="ja-JP" altLang="en-US" sz="1100" b="0" i="0" u="none" strike="noStrike">
              <a:solidFill>
                <a:schemeClr val="dk1"/>
              </a:solidFill>
              <a:effectLst/>
              <a:latin typeface="+mn-lt"/>
              <a:ea typeface="+mn-ea"/>
              <a:cs typeface="+mn-cs"/>
            </a:rPr>
            <a:t>オランダ</a:t>
          </a:r>
          <a:r>
            <a:rPr lang="ja-JP" altLang="en-US"/>
            <a:t> </a:t>
          </a:r>
          <a:r>
            <a:rPr lang="ja-JP" altLang="en-US" sz="1100" b="0" i="0" u="none" strike="noStrike">
              <a:solidFill>
                <a:schemeClr val="dk1"/>
              </a:solidFill>
              <a:effectLst/>
              <a:latin typeface="+mn-lt"/>
              <a:ea typeface="+mn-ea"/>
              <a:cs typeface="+mn-cs"/>
            </a:rPr>
            <a:t>キプロス</a:t>
          </a:r>
          <a:r>
            <a:rPr lang="ja-JP" altLang="en-US"/>
            <a:t> </a:t>
          </a:r>
          <a:r>
            <a:rPr lang="ja-JP" altLang="en-US" sz="1100" b="0" i="0" u="none" strike="noStrike">
              <a:solidFill>
                <a:schemeClr val="dk1"/>
              </a:solidFill>
              <a:effectLst/>
              <a:latin typeface="+mn-lt"/>
              <a:ea typeface="+mn-ea"/>
              <a:cs typeface="+mn-cs"/>
            </a:rPr>
            <a:t>ギリシャ</a:t>
          </a:r>
          <a:r>
            <a:rPr lang="ja-JP" altLang="en-US"/>
            <a:t> </a:t>
          </a:r>
          <a:r>
            <a:rPr lang="ja-JP" altLang="en-US" sz="1100" b="0" i="0" u="none" strike="noStrike">
              <a:solidFill>
                <a:schemeClr val="dk1"/>
              </a:solidFill>
              <a:effectLst/>
              <a:latin typeface="+mn-lt"/>
              <a:ea typeface="+mn-ea"/>
              <a:cs typeface="+mn-cs"/>
            </a:rPr>
            <a:t>サンマリノ</a:t>
          </a:r>
          <a:r>
            <a:rPr lang="ja-JP" altLang="en-US"/>
            <a:t> </a:t>
          </a:r>
          <a:r>
            <a:rPr lang="ja-JP" altLang="en-US" sz="1100" b="0" i="0" u="none" strike="noStrike">
              <a:solidFill>
                <a:schemeClr val="dk1"/>
              </a:solidFill>
              <a:effectLst/>
              <a:latin typeface="+mn-lt"/>
              <a:ea typeface="+mn-ea"/>
              <a:cs typeface="+mn-cs"/>
            </a:rPr>
            <a:t>スイス</a:t>
          </a:r>
          <a:r>
            <a:rPr lang="ja-JP" altLang="en-US"/>
            <a:t> </a:t>
          </a:r>
          <a:r>
            <a:rPr lang="ja-JP" altLang="en-US" sz="1100" b="0" i="0" u="none" strike="noStrike">
              <a:solidFill>
                <a:schemeClr val="dk1"/>
              </a:solidFill>
              <a:effectLst/>
              <a:latin typeface="+mn-lt"/>
              <a:ea typeface="+mn-ea"/>
              <a:cs typeface="+mn-cs"/>
            </a:rPr>
            <a:t>スウェーデン</a:t>
          </a:r>
          <a:r>
            <a:rPr lang="ja-JP" altLang="en-US"/>
            <a:t> </a:t>
          </a:r>
          <a:r>
            <a:rPr lang="ja-JP" altLang="en-US" sz="1100" b="0" i="0" u="none" strike="noStrike">
              <a:solidFill>
                <a:schemeClr val="dk1"/>
              </a:solidFill>
              <a:effectLst/>
              <a:latin typeface="+mn-lt"/>
              <a:ea typeface="+mn-ea"/>
              <a:cs typeface="+mn-cs"/>
            </a:rPr>
            <a:t>スペイン</a:t>
          </a:r>
          <a:r>
            <a:rPr lang="ja-JP" altLang="en-US"/>
            <a:t> </a:t>
          </a:r>
          <a:r>
            <a:rPr lang="ja-JP" altLang="en-US" sz="1100" b="0" i="0" u="none" strike="noStrike">
              <a:solidFill>
                <a:schemeClr val="dk1"/>
              </a:solidFill>
              <a:effectLst/>
              <a:latin typeface="+mn-lt"/>
              <a:ea typeface="+mn-ea"/>
              <a:cs typeface="+mn-cs"/>
            </a:rPr>
            <a:t>デンマーク</a:t>
          </a:r>
          <a:r>
            <a:rPr lang="ja-JP" altLang="en-US"/>
            <a:t> </a:t>
          </a:r>
          <a:r>
            <a:rPr lang="ja-JP" altLang="en-US" sz="1100" b="0" i="0" u="none" strike="noStrike">
              <a:solidFill>
                <a:schemeClr val="dk1"/>
              </a:solidFill>
              <a:effectLst/>
              <a:latin typeface="+mn-lt"/>
              <a:ea typeface="+mn-ea"/>
              <a:cs typeface="+mn-cs"/>
            </a:rPr>
            <a:t>ドイツ</a:t>
          </a:r>
          <a:r>
            <a:rPr lang="ja-JP" altLang="en-US"/>
            <a:t> </a:t>
          </a:r>
          <a:r>
            <a:rPr lang="ja-JP" altLang="en-US" sz="1100" b="0" i="0" u="none" strike="noStrike">
              <a:solidFill>
                <a:schemeClr val="dk1"/>
              </a:solidFill>
              <a:effectLst/>
              <a:latin typeface="+mn-lt"/>
              <a:ea typeface="+mn-ea"/>
              <a:cs typeface="+mn-cs"/>
            </a:rPr>
            <a:t>ノルウェー</a:t>
          </a:r>
          <a:r>
            <a:rPr lang="ja-JP" altLang="en-US"/>
            <a:t> </a:t>
          </a:r>
          <a:r>
            <a:rPr lang="ja-JP" altLang="en-US" sz="1100" b="0" i="0" u="none" strike="noStrike">
              <a:solidFill>
                <a:schemeClr val="dk1"/>
              </a:solidFill>
              <a:effectLst/>
              <a:latin typeface="+mn-lt"/>
              <a:ea typeface="+mn-ea"/>
              <a:cs typeface="+mn-cs"/>
            </a:rPr>
            <a:t>フィンランド</a:t>
          </a:r>
          <a:r>
            <a:rPr lang="ja-JP" altLang="en-US"/>
            <a:t> </a:t>
          </a:r>
          <a:r>
            <a:rPr lang="ja-JP" altLang="en-US" sz="1100" b="0" i="0" u="none" strike="noStrike">
              <a:solidFill>
                <a:schemeClr val="dk1"/>
              </a:solidFill>
              <a:effectLst/>
              <a:latin typeface="+mn-lt"/>
              <a:ea typeface="+mn-ea"/>
              <a:cs typeface="+mn-cs"/>
            </a:rPr>
            <a:t>フランス</a:t>
          </a:r>
          <a:r>
            <a:rPr lang="ja-JP" altLang="en-US"/>
            <a:t> </a:t>
          </a:r>
          <a:r>
            <a:rPr lang="ja-JP" altLang="en-US" sz="1100" b="0" i="0" u="none" strike="noStrike">
              <a:solidFill>
                <a:schemeClr val="dk1"/>
              </a:solidFill>
              <a:effectLst/>
              <a:latin typeface="+mn-lt"/>
              <a:ea typeface="+mn-ea"/>
              <a:cs typeface="+mn-cs"/>
            </a:rPr>
            <a:t>ベルギー</a:t>
          </a:r>
          <a:r>
            <a:rPr lang="ja-JP" altLang="en-US"/>
            <a:t> </a:t>
          </a:r>
          <a:r>
            <a:rPr lang="ja-JP" altLang="en-US" sz="1100" b="0" i="0" u="none" strike="noStrike">
              <a:solidFill>
                <a:schemeClr val="dk1"/>
              </a:solidFill>
              <a:effectLst/>
              <a:latin typeface="+mn-lt"/>
              <a:ea typeface="+mn-ea"/>
              <a:cs typeface="+mn-cs"/>
            </a:rPr>
            <a:t>ポルトガル</a:t>
          </a:r>
          <a:r>
            <a:rPr lang="ja-JP" altLang="en-US"/>
            <a:t> </a:t>
          </a:r>
          <a:r>
            <a:rPr lang="ja-JP" altLang="en-US" sz="1100" b="0" i="0" u="none" strike="noStrike">
              <a:solidFill>
                <a:schemeClr val="dk1"/>
              </a:solidFill>
              <a:effectLst/>
              <a:latin typeface="+mn-lt"/>
              <a:ea typeface="+mn-ea"/>
              <a:cs typeface="+mn-cs"/>
            </a:rPr>
            <a:t>マルタ</a:t>
          </a:r>
          <a:r>
            <a:rPr lang="ja-JP" altLang="en-US"/>
            <a:t> </a:t>
          </a:r>
          <a:r>
            <a:rPr lang="ja-JP" altLang="en-US" sz="1100" b="0" i="0" u="none" strike="noStrike">
              <a:solidFill>
                <a:schemeClr val="dk1"/>
              </a:solidFill>
              <a:effectLst/>
              <a:latin typeface="+mn-lt"/>
              <a:ea typeface="+mn-ea"/>
              <a:cs typeface="+mn-cs"/>
            </a:rPr>
            <a:t>モナコ</a:t>
          </a:r>
          <a:r>
            <a:rPr lang="ja-JP" altLang="en-US"/>
            <a:t> </a:t>
          </a:r>
          <a:r>
            <a:rPr lang="ja-JP" altLang="en-US" sz="1100" b="0" i="0" u="none" strike="noStrike">
              <a:solidFill>
                <a:schemeClr val="dk1"/>
              </a:solidFill>
              <a:effectLst/>
              <a:latin typeface="+mn-lt"/>
              <a:ea typeface="+mn-ea"/>
              <a:cs typeface="+mn-cs"/>
            </a:rPr>
            <a:t>リヒテンシュタイン</a:t>
          </a:r>
          <a:r>
            <a:rPr lang="ja-JP" altLang="en-US"/>
            <a:t> </a:t>
          </a:r>
          <a:r>
            <a:rPr lang="ja-JP" altLang="en-US" sz="1100" b="0" i="0" u="none" strike="noStrike">
              <a:solidFill>
                <a:schemeClr val="dk1"/>
              </a:solidFill>
              <a:effectLst/>
              <a:latin typeface="+mn-lt"/>
              <a:ea typeface="+mn-ea"/>
              <a:cs typeface="+mn-cs"/>
            </a:rPr>
            <a:t>ルクセンブルク</a:t>
          </a:r>
          <a:r>
            <a:rPr lang="ja-JP" altLang="en-US"/>
            <a:t> </a:t>
          </a:r>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r>
            <a:rPr lang="ja-JP" altLang="en-US"/>
            <a:t>乙</a:t>
          </a:r>
          <a:r>
            <a:rPr lang="ja-JP" altLang="en-US" sz="1100" b="0" i="0" u="none" strike="noStrike">
              <a:solidFill>
                <a:schemeClr val="dk1"/>
              </a:solidFill>
              <a:effectLst/>
              <a:latin typeface="+mn-lt"/>
              <a:ea typeface="+mn-ea"/>
              <a:cs typeface="+mn-cs"/>
            </a:rPr>
            <a:t>地方</a:t>
          </a:r>
          <a:r>
            <a:rPr lang="ja-JP" altLang="en-US"/>
            <a:t> ：</a:t>
          </a:r>
          <a:r>
            <a:rPr lang="ja-JP" altLang="en-US" sz="1100" b="0" i="0" u="none" strike="noStrike">
              <a:solidFill>
                <a:schemeClr val="dk1"/>
              </a:solidFill>
              <a:effectLst/>
              <a:latin typeface="+mn-lt"/>
              <a:ea typeface="+mn-ea"/>
              <a:cs typeface="+mn-cs"/>
            </a:rPr>
            <a:t>カンボジア</a:t>
          </a:r>
          <a:r>
            <a:rPr lang="ja-JP" altLang="en-US"/>
            <a:t> </a:t>
          </a:r>
          <a:r>
            <a:rPr lang="ja-JP" altLang="en-US" sz="1100" b="0" i="0" u="none" strike="noStrike">
              <a:solidFill>
                <a:schemeClr val="dk1"/>
              </a:solidFill>
              <a:effectLst/>
              <a:latin typeface="+mn-lt"/>
              <a:ea typeface="+mn-ea"/>
              <a:cs typeface="+mn-cs"/>
            </a:rPr>
            <a:t>東ティモール</a:t>
          </a:r>
          <a:r>
            <a:rPr lang="ja-JP" altLang="en-US"/>
            <a:t> </a:t>
          </a:r>
          <a:r>
            <a:rPr lang="ja-JP" altLang="en-US" sz="1100" b="0" i="0" u="none" strike="noStrike">
              <a:solidFill>
                <a:schemeClr val="dk1"/>
              </a:solidFill>
              <a:effectLst/>
              <a:latin typeface="+mn-lt"/>
              <a:ea typeface="+mn-ea"/>
              <a:cs typeface="+mn-cs"/>
            </a:rPr>
            <a:t>インドネシア</a:t>
          </a:r>
          <a:r>
            <a:rPr lang="ja-JP" altLang="en-US"/>
            <a:t> </a:t>
          </a:r>
          <a:r>
            <a:rPr lang="ja-JP" altLang="en-US" sz="1100" b="0" i="0" u="none" strike="noStrike">
              <a:solidFill>
                <a:schemeClr val="dk1"/>
              </a:solidFill>
              <a:effectLst/>
              <a:latin typeface="+mn-lt"/>
              <a:ea typeface="+mn-ea"/>
              <a:cs typeface="+mn-cs"/>
            </a:rPr>
            <a:t>ラオス</a:t>
          </a:r>
          <a:r>
            <a:rPr lang="ja-JP" altLang="en-US"/>
            <a:t> </a:t>
          </a:r>
          <a:r>
            <a:rPr lang="ja-JP" altLang="en-US" sz="1100" b="0" i="0" u="none" strike="noStrike">
              <a:solidFill>
                <a:schemeClr val="dk1"/>
              </a:solidFill>
              <a:effectLst/>
              <a:latin typeface="+mn-lt"/>
              <a:ea typeface="+mn-ea"/>
              <a:cs typeface="+mn-cs"/>
            </a:rPr>
            <a:t>マレーシア</a:t>
          </a:r>
          <a:r>
            <a:rPr lang="ja-JP" altLang="en-US"/>
            <a:t> </a:t>
          </a:r>
          <a:r>
            <a:rPr lang="ja-JP" altLang="en-US" sz="1100" b="0" i="0" u="none" strike="noStrike">
              <a:solidFill>
                <a:schemeClr val="dk1"/>
              </a:solidFill>
              <a:effectLst/>
              <a:latin typeface="+mn-lt"/>
              <a:ea typeface="+mn-ea"/>
              <a:cs typeface="+mn-cs"/>
            </a:rPr>
            <a:t>ミャンマー</a:t>
          </a:r>
          <a:r>
            <a:rPr lang="ja-JP" altLang="en-US"/>
            <a:t> </a:t>
          </a:r>
          <a:r>
            <a:rPr lang="ja-JP" altLang="en-US" sz="1100" b="0" i="0" u="none" strike="noStrike">
              <a:solidFill>
                <a:schemeClr val="dk1"/>
              </a:solidFill>
              <a:effectLst/>
              <a:latin typeface="+mn-lt"/>
              <a:ea typeface="+mn-ea"/>
              <a:cs typeface="+mn-cs"/>
            </a:rPr>
            <a:t>フィリピン</a:t>
          </a:r>
          <a:r>
            <a:rPr lang="ja-JP" altLang="en-US"/>
            <a:t> </a:t>
          </a:r>
          <a:r>
            <a:rPr lang="ja-JP" altLang="en-US" sz="1100" b="0" i="0" u="none" strike="noStrike">
              <a:solidFill>
                <a:schemeClr val="dk1"/>
              </a:solidFill>
              <a:effectLst/>
              <a:latin typeface="+mn-lt"/>
              <a:ea typeface="+mn-ea"/>
              <a:cs typeface="+mn-cs"/>
            </a:rPr>
            <a:t>タイ</a:t>
          </a:r>
          <a:r>
            <a:rPr lang="ja-JP" altLang="en-US"/>
            <a:t> </a:t>
          </a:r>
          <a:r>
            <a:rPr lang="ja-JP" altLang="en-US" sz="1100" b="0" i="0" u="none" strike="noStrike">
              <a:solidFill>
                <a:schemeClr val="dk1"/>
              </a:solidFill>
              <a:effectLst/>
              <a:latin typeface="+mn-lt"/>
              <a:ea typeface="+mn-ea"/>
              <a:cs typeface="+mn-cs"/>
            </a:rPr>
            <a:t>ベトナム</a:t>
          </a:r>
          <a:r>
            <a:rPr lang="ja-JP" altLang="en-US"/>
            <a:t> </a:t>
          </a:r>
          <a:r>
            <a:rPr lang="ja-JP" altLang="en-US" sz="1100" b="0" i="0" u="none" strike="noStrike">
              <a:solidFill>
                <a:schemeClr val="dk1"/>
              </a:solidFill>
              <a:effectLst/>
              <a:latin typeface="+mn-lt"/>
              <a:ea typeface="+mn-ea"/>
              <a:cs typeface="+mn-cs"/>
            </a:rPr>
            <a:t>アゼルバイジャン</a:t>
          </a:r>
          <a:r>
            <a:rPr lang="ja-JP" altLang="en-US"/>
            <a:t> </a:t>
          </a:r>
          <a:r>
            <a:rPr lang="ja-JP" altLang="en-US" sz="1100" b="0" i="0" u="none" strike="noStrike">
              <a:solidFill>
                <a:schemeClr val="dk1"/>
              </a:solidFill>
              <a:effectLst/>
              <a:latin typeface="+mn-lt"/>
              <a:ea typeface="+mn-ea"/>
              <a:cs typeface="+mn-cs"/>
            </a:rPr>
            <a:t>アルバニア</a:t>
          </a:r>
          <a:r>
            <a:rPr lang="ja-JP" altLang="en-US"/>
            <a:t> </a:t>
          </a:r>
          <a:r>
            <a:rPr lang="ja-JP" altLang="en-US" sz="1100" b="0" i="0" u="none" strike="noStrike">
              <a:solidFill>
                <a:schemeClr val="dk1"/>
              </a:solidFill>
              <a:effectLst/>
              <a:latin typeface="+mn-lt"/>
              <a:ea typeface="+mn-ea"/>
              <a:cs typeface="+mn-cs"/>
            </a:rPr>
            <a:t>アルメニア</a:t>
          </a:r>
          <a:r>
            <a:rPr lang="ja-JP" altLang="en-US"/>
            <a:t> </a:t>
          </a:r>
          <a:r>
            <a:rPr lang="ja-JP" altLang="en-US" sz="1100" b="0" i="0" u="none" strike="noStrike">
              <a:solidFill>
                <a:schemeClr val="dk1"/>
              </a:solidFill>
              <a:effectLst/>
              <a:latin typeface="+mn-lt"/>
              <a:ea typeface="+mn-ea"/>
              <a:cs typeface="+mn-cs"/>
            </a:rPr>
            <a:t>ウクライナ</a:t>
          </a:r>
          <a:r>
            <a:rPr lang="ja-JP" altLang="en-US"/>
            <a:t> </a:t>
          </a:r>
          <a:r>
            <a:rPr lang="ja-JP" altLang="en-US" sz="1100" b="0" i="0" u="none" strike="noStrike">
              <a:solidFill>
                <a:schemeClr val="dk1"/>
              </a:solidFill>
              <a:effectLst/>
              <a:latin typeface="+mn-lt"/>
              <a:ea typeface="+mn-ea"/>
              <a:cs typeface="+mn-cs"/>
            </a:rPr>
            <a:t>ウズベキスタン</a:t>
          </a:r>
          <a:r>
            <a:rPr lang="ja-JP" altLang="en-US"/>
            <a:t> </a:t>
          </a:r>
          <a:r>
            <a:rPr lang="ja-JP" altLang="en-US" sz="1100" b="0" i="0" u="none" strike="noStrike">
              <a:solidFill>
                <a:schemeClr val="dk1"/>
              </a:solidFill>
              <a:effectLst/>
              <a:latin typeface="+mn-lt"/>
              <a:ea typeface="+mn-ea"/>
              <a:cs typeface="+mn-cs"/>
            </a:rPr>
            <a:t>エストニア</a:t>
          </a:r>
          <a:r>
            <a:rPr lang="ja-JP" altLang="en-US"/>
            <a:t> </a:t>
          </a:r>
          <a:r>
            <a:rPr lang="ja-JP" altLang="en-US" sz="1100" b="0" i="0" u="none" strike="noStrike">
              <a:solidFill>
                <a:schemeClr val="dk1"/>
              </a:solidFill>
              <a:effectLst/>
              <a:latin typeface="+mn-lt"/>
              <a:ea typeface="+mn-ea"/>
              <a:cs typeface="+mn-cs"/>
            </a:rPr>
            <a:t>カザフスタン</a:t>
          </a:r>
          <a:r>
            <a:rPr lang="ja-JP" altLang="en-US"/>
            <a:t> </a:t>
          </a:r>
          <a:r>
            <a:rPr lang="ja-JP" altLang="en-US" sz="1100" b="0" i="0" u="none" strike="noStrike">
              <a:solidFill>
                <a:schemeClr val="dk1"/>
              </a:solidFill>
              <a:effectLst/>
              <a:latin typeface="+mn-lt"/>
              <a:ea typeface="+mn-ea"/>
              <a:cs typeface="+mn-cs"/>
            </a:rPr>
            <a:t>北マケドニア</a:t>
          </a:r>
          <a:r>
            <a:rPr lang="ja-JP" altLang="en-US"/>
            <a:t> </a:t>
          </a:r>
          <a:r>
            <a:rPr lang="ja-JP" altLang="en-US" sz="1100" b="0" i="0" u="none" strike="noStrike">
              <a:solidFill>
                <a:schemeClr val="dk1"/>
              </a:solidFill>
              <a:effectLst/>
              <a:latin typeface="+mn-lt"/>
              <a:ea typeface="+mn-ea"/>
              <a:cs typeface="+mn-cs"/>
            </a:rPr>
            <a:t>キルギス</a:t>
          </a:r>
          <a:r>
            <a:rPr lang="ja-JP" altLang="en-US"/>
            <a:t> </a:t>
          </a:r>
          <a:r>
            <a:rPr lang="ja-JP" altLang="en-US" sz="1100" b="0" i="0" u="none" strike="noStrike">
              <a:solidFill>
                <a:schemeClr val="dk1"/>
              </a:solidFill>
              <a:effectLst/>
              <a:latin typeface="+mn-lt"/>
              <a:ea typeface="+mn-ea"/>
              <a:cs typeface="+mn-cs"/>
            </a:rPr>
            <a:t>クロアチア</a:t>
          </a:r>
          <a:r>
            <a:rPr lang="ja-JP" altLang="en-US"/>
            <a:t> </a:t>
          </a:r>
          <a:r>
            <a:rPr lang="ja-JP" altLang="en-US" sz="1100" b="0" i="0" u="none" strike="noStrike">
              <a:solidFill>
                <a:schemeClr val="dk1"/>
              </a:solidFill>
              <a:effectLst/>
              <a:latin typeface="+mn-lt"/>
              <a:ea typeface="+mn-ea"/>
              <a:cs typeface="+mn-cs"/>
            </a:rPr>
            <a:t>コソボ</a:t>
          </a:r>
          <a:r>
            <a:rPr lang="ja-JP" altLang="en-US"/>
            <a:t> </a:t>
          </a:r>
          <a:r>
            <a:rPr lang="ja-JP" altLang="en-US" sz="1100" b="0" i="0" u="none" strike="noStrike">
              <a:solidFill>
                <a:schemeClr val="dk1"/>
              </a:solidFill>
              <a:effectLst/>
              <a:latin typeface="+mn-lt"/>
              <a:ea typeface="+mn-ea"/>
              <a:cs typeface="+mn-cs"/>
            </a:rPr>
            <a:t>ジョージア</a:t>
          </a:r>
          <a:r>
            <a:rPr lang="ja-JP" altLang="en-US"/>
            <a:t> </a:t>
          </a:r>
          <a:r>
            <a:rPr lang="ja-JP" altLang="en-US" sz="1100" b="0" i="0" u="none" strike="noStrike">
              <a:solidFill>
                <a:schemeClr val="dk1"/>
              </a:solidFill>
              <a:effectLst/>
              <a:latin typeface="+mn-lt"/>
              <a:ea typeface="+mn-ea"/>
              <a:cs typeface="+mn-cs"/>
            </a:rPr>
            <a:t>スロバキア</a:t>
          </a:r>
          <a:r>
            <a:rPr lang="ja-JP" altLang="en-US"/>
            <a:t> </a:t>
          </a:r>
          <a:r>
            <a:rPr lang="ja-JP" altLang="en-US" sz="1100" b="0" i="0" u="none" strike="noStrike">
              <a:solidFill>
                <a:schemeClr val="dk1"/>
              </a:solidFill>
              <a:effectLst/>
              <a:latin typeface="+mn-lt"/>
              <a:ea typeface="+mn-ea"/>
              <a:cs typeface="+mn-cs"/>
            </a:rPr>
            <a:t>スロベニア</a:t>
          </a:r>
          <a:r>
            <a:rPr lang="ja-JP" altLang="en-US"/>
            <a:t> </a:t>
          </a:r>
          <a:r>
            <a:rPr lang="ja-JP" altLang="en-US" sz="1100" b="0" i="0" u="none" strike="noStrike">
              <a:solidFill>
                <a:schemeClr val="dk1"/>
              </a:solidFill>
              <a:effectLst/>
              <a:latin typeface="+mn-lt"/>
              <a:ea typeface="+mn-ea"/>
              <a:cs typeface="+mn-cs"/>
            </a:rPr>
            <a:t>セルビア</a:t>
          </a:r>
          <a:r>
            <a:rPr lang="ja-JP" altLang="en-US"/>
            <a:t> </a:t>
          </a:r>
          <a:r>
            <a:rPr lang="ja-JP" altLang="en-US" sz="1100" b="0" i="0" u="none" strike="noStrike">
              <a:solidFill>
                <a:schemeClr val="dk1"/>
              </a:solidFill>
              <a:effectLst/>
              <a:latin typeface="+mn-lt"/>
              <a:ea typeface="+mn-ea"/>
              <a:cs typeface="+mn-cs"/>
            </a:rPr>
            <a:t>タジキスタン</a:t>
          </a:r>
          <a:r>
            <a:rPr lang="ja-JP" altLang="en-US"/>
            <a:t> </a:t>
          </a:r>
          <a:r>
            <a:rPr lang="ja-JP" altLang="en-US" sz="1100" b="0" i="0" u="none" strike="noStrike">
              <a:solidFill>
                <a:schemeClr val="dk1"/>
              </a:solidFill>
              <a:effectLst/>
              <a:latin typeface="+mn-lt"/>
              <a:ea typeface="+mn-ea"/>
              <a:cs typeface="+mn-cs"/>
            </a:rPr>
            <a:t>チェコ</a:t>
          </a:r>
          <a:r>
            <a:rPr lang="ja-JP" altLang="en-US"/>
            <a:t> </a:t>
          </a:r>
          <a:r>
            <a:rPr lang="ja-JP" altLang="en-US" sz="1100" b="0" i="0" u="none" strike="noStrike">
              <a:solidFill>
                <a:schemeClr val="dk1"/>
              </a:solidFill>
              <a:effectLst/>
              <a:latin typeface="+mn-lt"/>
              <a:ea typeface="+mn-ea"/>
              <a:cs typeface="+mn-cs"/>
            </a:rPr>
            <a:t>トルクメニスタン</a:t>
          </a:r>
          <a:r>
            <a:rPr lang="ja-JP" altLang="en-US"/>
            <a:t> </a:t>
          </a:r>
          <a:r>
            <a:rPr lang="ja-JP" altLang="en-US" sz="1100" b="0" i="0" u="none" strike="noStrike">
              <a:solidFill>
                <a:schemeClr val="dk1"/>
              </a:solidFill>
              <a:effectLst/>
              <a:latin typeface="+mn-lt"/>
              <a:ea typeface="+mn-ea"/>
              <a:cs typeface="+mn-cs"/>
            </a:rPr>
            <a:t>ハンガリー</a:t>
          </a:r>
          <a:r>
            <a:rPr lang="ja-JP" altLang="en-US"/>
            <a:t> </a:t>
          </a:r>
          <a:r>
            <a:rPr lang="ja-JP" altLang="en-US" sz="1100" b="0" i="0" u="none" strike="noStrike">
              <a:solidFill>
                <a:schemeClr val="dk1"/>
              </a:solidFill>
              <a:effectLst/>
              <a:latin typeface="+mn-lt"/>
              <a:ea typeface="+mn-ea"/>
              <a:cs typeface="+mn-cs"/>
            </a:rPr>
            <a:t>ブルガリア</a:t>
          </a:r>
          <a:r>
            <a:rPr lang="ja-JP" altLang="en-US"/>
            <a:t> </a:t>
          </a:r>
          <a:r>
            <a:rPr lang="ja-JP" altLang="en-US" sz="1100" b="0" i="0" u="none" strike="noStrike">
              <a:solidFill>
                <a:schemeClr val="dk1"/>
              </a:solidFill>
              <a:effectLst/>
              <a:latin typeface="+mn-lt"/>
              <a:ea typeface="+mn-ea"/>
              <a:cs typeface="+mn-cs"/>
            </a:rPr>
            <a:t>ベラルーシ</a:t>
          </a:r>
          <a:r>
            <a:rPr lang="ja-JP" altLang="en-US"/>
            <a:t> </a:t>
          </a:r>
          <a:r>
            <a:rPr lang="ja-JP" altLang="en-US" sz="1100" b="0" i="0" u="none" strike="noStrike">
              <a:solidFill>
                <a:schemeClr val="dk1"/>
              </a:solidFill>
              <a:effectLst/>
              <a:latin typeface="+mn-lt"/>
              <a:ea typeface="+mn-ea"/>
              <a:cs typeface="+mn-cs"/>
            </a:rPr>
            <a:t>ポーランド</a:t>
          </a:r>
          <a:r>
            <a:rPr lang="ja-JP" altLang="en-US"/>
            <a:t> </a:t>
          </a:r>
          <a:r>
            <a:rPr lang="ja-JP" altLang="en-US" sz="1100" b="0" i="0" u="none" strike="noStrike">
              <a:solidFill>
                <a:schemeClr val="dk1"/>
              </a:solidFill>
              <a:effectLst/>
              <a:latin typeface="+mn-lt"/>
              <a:ea typeface="+mn-ea"/>
              <a:cs typeface="+mn-cs"/>
            </a:rPr>
            <a:t>ボスニア・ヘルツェゴビナ</a:t>
          </a:r>
          <a:r>
            <a:rPr lang="ja-JP" altLang="en-US"/>
            <a:t> </a:t>
          </a:r>
          <a:r>
            <a:rPr lang="ja-JP" altLang="en-US" sz="1100" b="0" i="0" u="none" strike="noStrike">
              <a:solidFill>
                <a:schemeClr val="dk1"/>
              </a:solidFill>
              <a:effectLst/>
              <a:latin typeface="+mn-lt"/>
              <a:ea typeface="+mn-ea"/>
              <a:cs typeface="+mn-cs"/>
            </a:rPr>
            <a:t>モルドバ</a:t>
          </a:r>
          <a:r>
            <a:rPr lang="ja-JP" altLang="en-US"/>
            <a:t> </a:t>
          </a:r>
          <a:r>
            <a:rPr lang="ja-JP" altLang="en-US" sz="1100" b="0" i="0" u="none" strike="noStrike">
              <a:solidFill>
                <a:schemeClr val="dk1"/>
              </a:solidFill>
              <a:effectLst/>
              <a:latin typeface="+mn-lt"/>
              <a:ea typeface="+mn-ea"/>
              <a:cs typeface="+mn-cs"/>
            </a:rPr>
            <a:t>モンテネグロ</a:t>
          </a:r>
          <a:r>
            <a:rPr lang="ja-JP" altLang="en-US"/>
            <a:t> </a:t>
          </a:r>
          <a:r>
            <a:rPr lang="ja-JP" altLang="en-US" sz="1100" b="0" i="0" u="none" strike="noStrike">
              <a:solidFill>
                <a:schemeClr val="dk1"/>
              </a:solidFill>
              <a:effectLst/>
              <a:latin typeface="+mn-lt"/>
              <a:ea typeface="+mn-ea"/>
              <a:cs typeface="+mn-cs"/>
            </a:rPr>
            <a:t>ラトビア</a:t>
          </a:r>
          <a:r>
            <a:rPr lang="ja-JP" altLang="en-US"/>
            <a:t> </a:t>
          </a:r>
          <a:r>
            <a:rPr lang="ja-JP" altLang="en-US" sz="1100" b="0" i="0" u="none" strike="noStrike">
              <a:solidFill>
                <a:schemeClr val="dk1"/>
              </a:solidFill>
              <a:effectLst/>
              <a:latin typeface="+mn-lt"/>
              <a:ea typeface="+mn-ea"/>
              <a:cs typeface="+mn-cs"/>
            </a:rPr>
            <a:t>リトアニア</a:t>
          </a:r>
          <a:r>
            <a:rPr lang="ja-JP" altLang="en-US"/>
            <a:t> </a:t>
          </a:r>
          <a:r>
            <a:rPr lang="ja-JP" altLang="en-US" sz="1100" b="0" i="0" u="none" strike="noStrike">
              <a:solidFill>
                <a:schemeClr val="dk1"/>
              </a:solidFill>
              <a:effectLst/>
              <a:latin typeface="+mn-lt"/>
              <a:ea typeface="+mn-ea"/>
              <a:cs typeface="+mn-cs"/>
            </a:rPr>
            <a:t>ルーマニア</a:t>
          </a:r>
          <a:r>
            <a:rPr lang="ja-JP" altLang="en-US"/>
            <a:t> </a:t>
          </a:r>
          <a:r>
            <a:rPr lang="ja-JP" altLang="en-US" sz="1100" b="0" i="0" u="none" strike="noStrike">
              <a:solidFill>
                <a:schemeClr val="dk1"/>
              </a:solidFill>
              <a:effectLst/>
              <a:latin typeface="+mn-lt"/>
              <a:ea typeface="+mn-ea"/>
              <a:cs typeface="+mn-cs"/>
            </a:rPr>
            <a:t>ロシア</a:t>
          </a:r>
          <a:endParaRPr lang="en-US" altLang="ja-JP" sz="1100" b="0" i="0" u="none" strike="noStrike">
            <a:solidFill>
              <a:schemeClr val="dk1"/>
            </a:solidFill>
            <a:effectLst/>
            <a:latin typeface="+mn-lt"/>
            <a:ea typeface="+mn-ea"/>
            <a:cs typeface="+mn-cs"/>
          </a:endParaRPr>
        </a:p>
        <a:p>
          <a:endParaRPr kumimoji="1" lang="en-US" altLang="ja-JP" sz="1100" b="0" i="0" u="none" strike="noStrike">
            <a:solidFill>
              <a:schemeClr val="dk1"/>
            </a:solidFill>
            <a:effectLst/>
            <a:latin typeface="+mn-lt"/>
            <a:ea typeface="+mn-ea"/>
            <a:cs typeface="+mn-cs"/>
          </a:endParaRPr>
        </a:p>
        <a:p>
          <a:r>
            <a:rPr lang="ja-JP" altLang="ja-JP" sz="1100">
              <a:solidFill>
                <a:schemeClr val="dk1"/>
              </a:solidFill>
              <a:effectLst/>
              <a:latin typeface="+mn-lt"/>
              <a:ea typeface="+mn-ea"/>
              <a:cs typeface="+mn-cs"/>
            </a:rPr>
            <a:t>丙地方</a:t>
          </a:r>
          <a:endParaRPr lang="ja-JP" altLang="ja-JP">
            <a:effectLst/>
          </a:endParaRPr>
        </a:p>
        <a:p>
          <a:r>
            <a:rPr lang="ja-JP" altLang="ja-JP" sz="1100" b="0" i="0">
              <a:solidFill>
                <a:schemeClr val="dk1"/>
              </a:solidFill>
              <a:effectLst/>
              <a:latin typeface="+mn-lt"/>
              <a:ea typeface="+mn-ea"/>
              <a:cs typeface="+mn-cs"/>
            </a:rPr>
            <a:t>バングラデシュ</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ブータン</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インド</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モルディブ</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ネパール</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パキスタン</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スリランカ</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モンゴル</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アルゼンチン</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アンティグア・バーブーダ</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ウルグアイ</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エクアドル</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エルサルバドル</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ガイアナ</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キューバ</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グアテマラ</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グレナダ</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コスタリカ</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コロンビア</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ジャマイカ</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スリナム</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セントビンセントおよびグレナディーン諸島</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セントクリストファー・ネービス</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セントルシア</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チリ</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ドミニカ国</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ドミニカ共和国</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トリニダード・トバゴ</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ニカラグア</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ハイチ</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パナマ</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バハマ</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パラグアイ</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バルバドス</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ブラジル</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ベネズエラ</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ベリーズ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ペルー</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ボリビア</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ホンジュラス</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メキシコ</a:t>
          </a:r>
          <a:r>
            <a:rPr lang="ja-JP" altLang="ja-JP" sz="1100">
              <a:solidFill>
                <a:schemeClr val="dk1"/>
              </a:solidFill>
              <a:effectLst/>
              <a:latin typeface="+mn-lt"/>
              <a:ea typeface="+mn-ea"/>
              <a:cs typeface="+mn-cs"/>
            </a:rPr>
            <a:t> </a:t>
          </a:r>
          <a:endParaRPr lang="ja-JP" altLang="ja-JP">
            <a:effectLst/>
          </a:endParaRPr>
        </a:p>
        <a:p>
          <a:endParaRPr kumimoji="1" lang="ja-JP" altLang="en-US" sz="1100"/>
        </a:p>
      </xdr:txBody>
    </xdr:sp>
    <xdr:clientData/>
  </xdr:twoCellAnchor>
  <xdr:twoCellAnchor>
    <xdr:from>
      <xdr:col>16</xdr:col>
      <xdr:colOff>186765</xdr:colOff>
      <xdr:row>83</xdr:row>
      <xdr:rowOff>7471</xdr:rowOff>
    </xdr:from>
    <xdr:to>
      <xdr:col>20</xdr:col>
      <xdr:colOff>105947</xdr:colOff>
      <xdr:row>92</xdr:row>
      <xdr:rowOff>156881</xdr:rowOff>
    </xdr:to>
    <xdr:sp macro="" textlink="">
      <xdr:nvSpPr>
        <xdr:cNvPr id="6" name="テキスト ボックス 5">
          <a:extLst>
            <a:ext uri="{FF2B5EF4-FFF2-40B4-BE49-F238E27FC236}">
              <a16:creationId xmlns:a16="http://schemas.microsoft.com/office/drawing/2014/main" id="{90EFDFF0-76A8-4412-BBFF-6991C6CF1743}"/>
            </a:ext>
          </a:extLst>
        </xdr:cNvPr>
        <xdr:cNvSpPr txBox="1"/>
      </xdr:nvSpPr>
      <xdr:spPr>
        <a:xfrm>
          <a:off x="11940615" y="21038671"/>
          <a:ext cx="3760932" cy="24354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・インターン生の食費・雑費（日本国内</a:t>
          </a:r>
          <a:r>
            <a:rPr lang="ja-JP" altLang="ja-JP" sz="1100" b="0" i="0">
              <a:solidFill>
                <a:schemeClr val="dk1"/>
              </a:solidFill>
              <a:effectLst/>
              <a:latin typeface="+mn-lt"/>
              <a:ea typeface="+mn-ea"/>
              <a:cs typeface="+mn-cs"/>
            </a:rPr>
            <a:t>・定額</a:t>
          </a:r>
          <a:r>
            <a:rPr lang="ja-JP" altLang="en-US" sz="1100" b="0" i="0" u="none" strike="noStrike">
              <a:solidFill>
                <a:schemeClr val="dk1"/>
              </a:solidFill>
              <a:effectLst/>
              <a:latin typeface="+mn-lt"/>
              <a:ea typeface="+mn-ea"/>
              <a:cs typeface="+mn-cs"/>
            </a:rPr>
            <a:t>）</a:t>
          </a:r>
          <a:br>
            <a:rPr lang="ja-JP" altLang="en-US" sz="1100" b="0"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昼食分（日本到着日～離日前日）</a:t>
          </a:r>
          <a:r>
            <a:rPr lang="ja-JP" altLang="en-US"/>
            <a:t> ：</a:t>
          </a:r>
          <a:r>
            <a:rPr lang="en-US" altLang="ja-JP"/>
            <a:t>1,000</a:t>
          </a:r>
          <a:r>
            <a:rPr lang="ja-JP" altLang="en-US"/>
            <a:t> 円</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食</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endParaRPr lang="en-US" altLang="ja-JP"/>
        </a:p>
        <a:p>
          <a:r>
            <a:rPr lang="ja-JP" altLang="en-US" sz="1100" b="0" i="0" u="none" strike="noStrike">
              <a:solidFill>
                <a:schemeClr val="dk1"/>
              </a:solidFill>
              <a:effectLst/>
              <a:latin typeface="+mn-lt"/>
              <a:ea typeface="+mn-ea"/>
              <a:cs typeface="+mn-cs"/>
            </a:rPr>
            <a:t>夕食分（日本到着日～離日前日）</a:t>
          </a:r>
          <a:r>
            <a:rPr lang="ja-JP" altLang="en-US"/>
            <a:t> ：</a:t>
          </a:r>
          <a:r>
            <a:rPr lang="en-US" altLang="ja-JP" sz="1100" b="0" i="0" u="none" strike="noStrike">
              <a:solidFill>
                <a:schemeClr val="dk1"/>
              </a:solidFill>
              <a:effectLst/>
              <a:latin typeface="+mn-lt"/>
              <a:ea typeface="+mn-ea"/>
              <a:cs typeface="+mn-cs"/>
            </a:rPr>
            <a:t>1,3000</a:t>
          </a:r>
          <a:r>
            <a:rPr lang="ja-JP" altLang="en-US"/>
            <a:t> 円</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食</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endParaRPr lang="en-US" altLang="ja-JP"/>
        </a:p>
        <a:p>
          <a:r>
            <a:rPr lang="ja-JP" altLang="en-US" sz="1100" b="0" i="0" u="none" strike="noStrike">
              <a:solidFill>
                <a:schemeClr val="dk1"/>
              </a:solidFill>
              <a:effectLst/>
              <a:latin typeface="+mn-lt"/>
              <a:ea typeface="+mn-ea"/>
              <a:cs typeface="+mn-cs"/>
            </a:rPr>
            <a:t>朝食分（日本到着翌日～離日当日）：</a:t>
          </a:r>
          <a:r>
            <a:rPr lang="ja-JP" altLang="en-US"/>
            <a:t> </a:t>
          </a:r>
          <a:r>
            <a:rPr lang="en-US" altLang="ja-JP"/>
            <a:t>800</a:t>
          </a:r>
          <a:r>
            <a:rPr lang="ja-JP" altLang="en-US"/>
            <a:t> 円</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食</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endParaRPr lang="en-US" altLang="ja-JP"/>
        </a:p>
        <a:p>
          <a:r>
            <a:rPr lang="en-US" altLang="ja-JP"/>
            <a:t>3</a:t>
          </a:r>
          <a:r>
            <a:rPr lang="ja-JP" altLang="en-US"/>
            <a:t>食　</a:t>
          </a:r>
          <a:r>
            <a:rPr lang="en-US" altLang="ja-JP"/>
            <a:t>3,100</a:t>
          </a:r>
          <a:r>
            <a:rPr lang="ja-JP" altLang="en-US"/>
            <a:t>円</a:t>
          </a:r>
          <a:endParaRPr lang="en-US" altLang="ja-JP"/>
        </a:p>
        <a:p>
          <a:endParaRPr lang="en-US" altLang="ja-JP"/>
        </a:p>
        <a:p>
          <a:r>
            <a:rPr lang="ja-JP" altLang="ja-JP" sz="1100" b="0" i="0">
              <a:solidFill>
                <a:schemeClr val="dk1"/>
              </a:solidFill>
              <a:effectLst/>
              <a:latin typeface="+mn-lt"/>
              <a:ea typeface="+mn-ea"/>
              <a:cs typeface="+mn-cs"/>
            </a:rPr>
            <a:t>・インターン生の雑費（日本国内・定額）</a:t>
          </a:r>
          <a:endParaRPr lang="en-US" altLang="ja-JP"/>
        </a:p>
        <a:p>
          <a:r>
            <a:rPr lang="ja-JP" altLang="en-US"/>
            <a:t>雑費（</a:t>
          </a:r>
          <a:r>
            <a:rPr lang="ja-JP" altLang="ja-JP" sz="1100" b="0" i="0">
              <a:solidFill>
                <a:schemeClr val="dk1"/>
              </a:solidFill>
              <a:effectLst/>
              <a:latin typeface="+mn-lt"/>
              <a:ea typeface="+mn-ea"/>
              <a:cs typeface="+mn-cs"/>
            </a:rPr>
            <a:t>日本到着日～離日前日</a:t>
          </a:r>
          <a:r>
            <a:rPr lang="ja-JP" altLang="en-US"/>
            <a:t>）：</a:t>
          </a:r>
          <a:r>
            <a:rPr lang="en-US" altLang="ja-JP"/>
            <a:t>1000</a:t>
          </a:r>
          <a:r>
            <a:rPr lang="ja-JP" altLang="en-US"/>
            <a:t>円</a:t>
          </a:r>
          <a:r>
            <a:rPr lang="en-US" altLang="ja-JP"/>
            <a:t>/</a:t>
          </a:r>
          <a:r>
            <a:rPr lang="ja-JP" altLang="en-US"/>
            <a:t>人</a:t>
          </a:r>
          <a:r>
            <a:rPr lang="en-US" altLang="ja-JP"/>
            <a:t>/</a:t>
          </a:r>
          <a:r>
            <a:rPr lang="ja-JP" altLang="en-US"/>
            <a:t>日</a:t>
          </a:r>
          <a:endParaRPr lang="en-US" altLang="ja-JP"/>
        </a:p>
        <a:p>
          <a:endParaRPr lang="en-US" altLang="ja-JP"/>
        </a:p>
        <a:p>
          <a:r>
            <a:rPr lang="ja-JP" altLang="ja-JP" sz="1100" b="0" i="0">
              <a:solidFill>
                <a:schemeClr val="dk1"/>
              </a:solidFill>
              <a:effectLst/>
              <a:latin typeface="+mn-lt"/>
              <a:ea typeface="+mn-ea"/>
              <a:cs typeface="+mn-cs"/>
            </a:rPr>
            <a:t>・インターン生の</a:t>
          </a:r>
          <a:r>
            <a:rPr lang="ja-JP" altLang="en-US" sz="1100" b="0" i="0">
              <a:solidFill>
                <a:schemeClr val="dk1"/>
              </a:solidFill>
              <a:effectLst/>
              <a:latin typeface="+mn-lt"/>
              <a:ea typeface="+mn-ea"/>
              <a:cs typeface="+mn-cs"/>
            </a:rPr>
            <a:t>宿泊料</a:t>
          </a:r>
          <a:r>
            <a:rPr lang="ja-JP" altLang="ja-JP" sz="1100" b="0" i="0">
              <a:solidFill>
                <a:schemeClr val="dk1"/>
              </a:solidFill>
              <a:effectLst/>
              <a:latin typeface="+mn-lt"/>
              <a:ea typeface="+mn-ea"/>
              <a:cs typeface="+mn-cs"/>
            </a:rPr>
            <a:t>（日本国内）</a:t>
          </a:r>
          <a:endParaRPr lang="en-US" altLang="ja-JP"/>
        </a:p>
        <a:p>
          <a:r>
            <a:rPr lang="ja-JP" altLang="en-US" sz="1100" b="0" i="0" u="none" strike="noStrike">
              <a:solidFill>
                <a:schemeClr val="dk1"/>
              </a:solidFill>
              <a:effectLst/>
              <a:latin typeface="+mn-lt"/>
              <a:ea typeface="+mn-ea"/>
              <a:cs typeface="+mn-cs"/>
            </a:rPr>
            <a:t>ホテル等の宿泊施設の場合　</a:t>
          </a:r>
          <a:r>
            <a:rPr lang="en-US" altLang="ja-JP" sz="1100" b="0" i="0" u="none" strike="noStrike">
              <a:solidFill>
                <a:schemeClr val="dk1"/>
              </a:solidFill>
              <a:effectLst/>
              <a:latin typeface="+mn-lt"/>
              <a:ea typeface="+mn-ea"/>
              <a:cs typeface="+mn-cs"/>
            </a:rPr>
            <a:t>14,300</a:t>
          </a:r>
          <a:r>
            <a:rPr lang="ja-JP" altLang="en-US" sz="1100" b="0" i="0" u="none" strike="noStrike">
              <a:solidFill>
                <a:schemeClr val="dk1"/>
              </a:solidFill>
              <a:effectLst/>
              <a:latin typeface="+mn-lt"/>
              <a:ea typeface="+mn-ea"/>
              <a:cs typeface="+mn-cs"/>
            </a:rPr>
            <a:t>円</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夜</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人</a:t>
          </a:r>
          <a:r>
            <a:rPr lang="ja-JP" altLang="en-US"/>
            <a:t> </a:t>
          </a:r>
          <a:r>
            <a:rPr lang="ja-JP" altLang="en-US" sz="1100" b="0" i="0" u="none" strike="noStrike">
              <a:solidFill>
                <a:schemeClr val="dk1"/>
              </a:solidFill>
              <a:effectLst/>
              <a:latin typeface="+mn-lt"/>
              <a:ea typeface="+mn-ea"/>
              <a:cs typeface="+mn-cs"/>
            </a:rPr>
            <a:t>（</a:t>
          </a:r>
          <a:r>
            <a:rPr lang="ja-JP" altLang="ja-JP" sz="1100" b="0" i="0">
              <a:solidFill>
                <a:schemeClr val="dk1"/>
              </a:solidFill>
              <a:effectLst/>
              <a:latin typeface="+mn-lt"/>
              <a:ea typeface="+mn-ea"/>
              <a:cs typeface="+mn-cs"/>
            </a:rPr>
            <a:t>上限</a:t>
          </a:r>
          <a:r>
            <a:rPr lang="ja-JP" altLang="en-US" sz="1100" b="0" i="0">
              <a:solidFill>
                <a:schemeClr val="dk1"/>
              </a:solidFill>
              <a:effectLst/>
              <a:latin typeface="+mn-lt"/>
              <a:ea typeface="+mn-ea"/>
              <a:cs typeface="+mn-cs"/>
            </a:rPr>
            <a:t>）</a:t>
          </a:r>
          <a:endParaRPr lang="en-US" altLang="ja-JP"/>
        </a:p>
        <a:p>
          <a:r>
            <a:rPr lang="ja-JP" altLang="en-US"/>
            <a:t>会社寮に宿泊する場合　</a:t>
          </a:r>
          <a:r>
            <a:rPr lang="en-US" altLang="ja-JP"/>
            <a:t>1,570</a:t>
          </a:r>
          <a:r>
            <a:rPr lang="ja-JP" altLang="en-US"/>
            <a:t>円</a:t>
          </a:r>
          <a:r>
            <a:rPr lang="ja-JP" altLang="ja-JP" sz="1100" b="0" i="0">
              <a:solidFill>
                <a:schemeClr val="dk1"/>
              </a:solidFill>
              <a:effectLst/>
              <a:latin typeface="+mn-lt"/>
              <a:ea typeface="+mn-ea"/>
              <a:cs typeface="+mn-cs"/>
            </a:rPr>
            <a:t>夜</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定額</a:t>
          </a:r>
          <a:r>
            <a:rPr lang="ja-JP" altLang="ja-JP" sz="1100" b="0" i="0">
              <a:solidFill>
                <a:schemeClr val="dk1"/>
              </a:solidFill>
              <a:effectLst/>
              <a:latin typeface="+mn-lt"/>
              <a:ea typeface="+mn-ea"/>
              <a:cs typeface="+mn-cs"/>
            </a:rPr>
            <a:t>）</a:t>
          </a:r>
          <a:endParaRPr lang="en-US" altLang="ja-JP"/>
        </a:p>
        <a:p>
          <a:endParaRPr lang="en-US" altLang="ja-JP" sz="1100" b="0" i="0" u="none" strike="noStrike">
            <a:solidFill>
              <a:schemeClr val="dk1"/>
            </a:solidFill>
            <a:effectLst/>
            <a:latin typeface="+mn-lt"/>
            <a:ea typeface="+mn-ea"/>
            <a:cs typeface="+mn-cs"/>
          </a:endParaRPr>
        </a:p>
      </xdr:txBody>
    </xdr:sp>
    <xdr:clientData/>
  </xdr:twoCellAnchor>
  <xdr:twoCellAnchor>
    <xdr:from>
      <xdr:col>20</xdr:col>
      <xdr:colOff>426234</xdr:colOff>
      <xdr:row>83</xdr:row>
      <xdr:rowOff>55503</xdr:rowOff>
    </xdr:from>
    <xdr:to>
      <xdr:col>25</xdr:col>
      <xdr:colOff>408338</xdr:colOff>
      <xdr:row>92</xdr:row>
      <xdr:rowOff>176893</xdr:rowOff>
    </xdr:to>
    <xdr:sp macro="" textlink="">
      <xdr:nvSpPr>
        <xdr:cNvPr id="7" name="テキスト ボックス 6">
          <a:extLst>
            <a:ext uri="{FF2B5EF4-FFF2-40B4-BE49-F238E27FC236}">
              <a16:creationId xmlns:a16="http://schemas.microsoft.com/office/drawing/2014/main" id="{E8CED668-0ADD-4A26-BBBA-15A02AAF22CA}"/>
            </a:ext>
          </a:extLst>
        </xdr:cNvPr>
        <xdr:cNvSpPr txBox="1"/>
      </xdr:nvSpPr>
      <xdr:spPr>
        <a:xfrm>
          <a:off x="16021834" y="21086703"/>
          <a:ext cx="3696854" cy="24073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・インターン生の日当（現地、片道</a:t>
          </a:r>
          <a:r>
            <a:rPr lang="en-US" altLang="ja-JP" sz="1100" b="0" i="0" u="none" strike="noStrike">
              <a:solidFill>
                <a:schemeClr val="dk1"/>
              </a:solidFill>
              <a:effectLst/>
              <a:latin typeface="+mn-lt"/>
              <a:ea typeface="+mn-ea"/>
              <a:cs typeface="+mn-cs"/>
            </a:rPr>
            <a:t>50km</a:t>
          </a:r>
          <a:r>
            <a:rPr lang="ja-JP" altLang="en-US" sz="1100" b="0" i="0" u="none" strike="noStrike">
              <a:solidFill>
                <a:schemeClr val="dk1"/>
              </a:solidFill>
              <a:effectLst/>
              <a:latin typeface="+mn-lt"/>
              <a:ea typeface="+mn-ea"/>
              <a:cs typeface="+mn-cs"/>
            </a:rPr>
            <a:t>以上離れた場所）</a:t>
          </a:r>
          <a:br>
            <a:rPr lang="ja-JP" altLang="en-US" sz="1100" b="0"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指定都市　</a:t>
          </a:r>
          <a:r>
            <a:rPr lang="en-US" altLang="ja-JP" sz="1100" b="0" i="0" u="none" strike="noStrike">
              <a:solidFill>
                <a:schemeClr val="dk1"/>
              </a:solidFill>
              <a:effectLst/>
              <a:latin typeface="+mn-lt"/>
              <a:ea typeface="+mn-ea"/>
              <a:cs typeface="+mn-cs"/>
            </a:rPr>
            <a:t>5,300</a:t>
          </a:r>
          <a:r>
            <a:rPr lang="ja-JP" altLang="en-US"/>
            <a:t> 円　</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日</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endParaRPr lang="en-US" altLang="ja-JP"/>
        </a:p>
        <a:p>
          <a:r>
            <a:rPr lang="ja-JP" altLang="en-US" sz="1100" b="0" i="0" u="none" strike="noStrike">
              <a:solidFill>
                <a:schemeClr val="dk1"/>
              </a:solidFill>
              <a:effectLst/>
              <a:latin typeface="+mn-lt"/>
              <a:ea typeface="+mn-ea"/>
              <a:cs typeface="+mn-cs"/>
            </a:rPr>
            <a:t>甲地方</a:t>
          </a:r>
          <a:r>
            <a:rPr lang="ja-JP" altLang="en-US"/>
            <a:t> ：</a:t>
          </a:r>
          <a:r>
            <a:rPr lang="en-US" altLang="ja-JP" sz="1100" b="0" i="0" u="none" strike="noStrike">
              <a:solidFill>
                <a:schemeClr val="dk1"/>
              </a:solidFill>
              <a:effectLst/>
              <a:latin typeface="+mn-lt"/>
              <a:ea typeface="+mn-ea"/>
              <a:cs typeface="+mn-cs"/>
            </a:rPr>
            <a:t>4,400</a:t>
          </a:r>
          <a:r>
            <a:rPr lang="ja-JP" altLang="en-US" sz="1100" b="0" i="0" u="none" strike="noStrike">
              <a:solidFill>
                <a:schemeClr val="dk1"/>
              </a:solidFill>
              <a:effectLst/>
              <a:latin typeface="+mn-lt"/>
              <a:ea typeface="+mn-ea"/>
              <a:cs typeface="+mn-cs"/>
            </a:rPr>
            <a:t>円</a:t>
          </a:r>
          <a:r>
            <a:rPr lang="ja-JP" altLang="ja-JP" sz="1100">
              <a:solidFill>
                <a:schemeClr val="dk1"/>
              </a:solidFill>
              <a:effectLst/>
              <a:latin typeface="+mn-lt"/>
              <a:ea typeface="+mn-ea"/>
              <a:cs typeface="+mn-cs"/>
            </a:rPr>
            <a:t> </a:t>
          </a:r>
          <a:r>
            <a:rPr lang="ja-JP" altLang="en-US"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日</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endParaRPr lang="en-US" altLang="ja-JP" sz="1100" b="0" i="0" u="none" strike="noStrike">
            <a:solidFill>
              <a:schemeClr val="dk1"/>
            </a:solidFill>
            <a:effectLst/>
            <a:latin typeface="+mn-lt"/>
            <a:ea typeface="+mn-ea"/>
            <a:cs typeface="+mn-cs"/>
          </a:endParaRPr>
        </a:p>
        <a:p>
          <a:r>
            <a:rPr lang="ja-JP" altLang="en-US"/>
            <a:t> </a:t>
          </a:r>
          <a:r>
            <a:rPr lang="ja-JP" altLang="en-US" sz="1100" b="0" i="0" u="none" strike="noStrike">
              <a:solidFill>
                <a:schemeClr val="dk1"/>
              </a:solidFill>
              <a:effectLst/>
              <a:latin typeface="+mn-lt"/>
              <a:ea typeface="+mn-ea"/>
              <a:cs typeface="+mn-cs"/>
            </a:rPr>
            <a:t>乙地方</a:t>
          </a:r>
          <a:r>
            <a:rPr lang="ja-JP" altLang="en-US"/>
            <a:t> </a:t>
          </a:r>
          <a:r>
            <a:rPr lang="ja-JP" altLang="en-US" sz="1100" b="0" i="0" u="none" strike="noStrike">
              <a:solidFill>
                <a:schemeClr val="dk1"/>
              </a:solidFill>
              <a:effectLst/>
              <a:latin typeface="+mn-lt"/>
              <a:ea typeface="+mn-ea"/>
              <a:cs typeface="+mn-cs"/>
            </a:rPr>
            <a:t>：</a:t>
          </a:r>
          <a:r>
            <a:rPr lang="ja-JP" altLang="en-US"/>
            <a:t> </a:t>
          </a:r>
          <a:r>
            <a:rPr lang="en-US" altLang="ja-JP" sz="1100" b="0" i="0" u="none" strike="noStrike">
              <a:solidFill>
                <a:schemeClr val="dk1"/>
              </a:solidFill>
              <a:effectLst/>
              <a:latin typeface="+mn-lt"/>
              <a:ea typeface="+mn-ea"/>
              <a:cs typeface="+mn-cs"/>
            </a:rPr>
            <a:t>3,600</a:t>
          </a:r>
          <a:r>
            <a:rPr lang="ja-JP" altLang="en-US"/>
            <a:t> 円</a:t>
          </a:r>
          <a:r>
            <a:rPr lang="ja-JP" altLang="ja-JP" sz="1100">
              <a:solidFill>
                <a:schemeClr val="dk1"/>
              </a:solidFill>
              <a:effectLst/>
              <a:latin typeface="+mn-lt"/>
              <a:ea typeface="+mn-ea"/>
              <a:cs typeface="+mn-cs"/>
            </a:rPr>
            <a:t> </a:t>
          </a:r>
          <a:r>
            <a:rPr lang="ja-JP" altLang="en-US"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日</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endParaRPr lang="en-US" altLang="ja-JP"/>
        </a:p>
        <a:p>
          <a:r>
            <a:rPr lang="ja-JP" altLang="en-US" sz="1100" b="0" i="0" u="none" strike="noStrike">
              <a:solidFill>
                <a:schemeClr val="dk1"/>
              </a:solidFill>
              <a:effectLst/>
              <a:latin typeface="+mn-lt"/>
              <a:ea typeface="+mn-ea"/>
              <a:cs typeface="+mn-cs"/>
            </a:rPr>
            <a:t>丙地方</a:t>
          </a:r>
          <a:r>
            <a:rPr lang="ja-JP" altLang="en-US"/>
            <a:t> </a:t>
          </a:r>
          <a:r>
            <a:rPr lang="ja-JP" altLang="en-US" sz="1100" b="0" i="0" u="none" strike="noStrike">
              <a:solidFill>
                <a:schemeClr val="dk1"/>
              </a:solidFill>
              <a:effectLst/>
              <a:latin typeface="+mn-lt"/>
              <a:ea typeface="+mn-ea"/>
              <a:cs typeface="+mn-cs"/>
            </a:rPr>
            <a:t>：</a:t>
          </a:r>
          <a:r>
            <a:rPr lang="en-US" altLang="ja-JP" sz="1100" b="0" i="0" u="none" strike="noStrike">
              <a:solidFill>
                <a:schemeClr val="dk1"/>
              </a:solidFill>
              <a:effectLst/>
              <a:latin typeface="+mn-lt"/>
              <a:ea typeface="+mn-ea"/>
              <a:cs typeface="+mn-cs"/>
            </a:rPr>
            <a:t>3,200</a:t>
          </a:r>
          <a:r>
            <a:rPr lang="ja-JP" altLang="en-US"/>
            <a:t> 円　</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日</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endParaRPr lang="en-US" altLang="ja-JP"/>
        </a:p>
        <a:p>
          <a:r>
            <a:rPr lang="ja-JP" altLang="ja-JP" sz="1100" b="0" i="0">
              <a:solidFill>
                <a:schemeClr val="dk1"/>
              </a:solidFill>
              <a:effectLst/>
              <a:latin typeface="+mn-lt"/>
              <a:ea typeface="+mn-ea"/>
              <a:cs typeface="+mn-cs"/>
            </a:rPr>
            <a:t>・インターン生の</a:t>
          </a:r>
          <a:r>
            <a:rPr lang="ja-JP" altLang="en-US" sz="1100" b="0" i="0">
              <a:solidFill>
                <a:schemeClr val="dk1"/>
              </a:solidFill>
              <a:effectLst/>
              <a:latin typeface="+mn-lt"/>
              <a:ea typeface="+mn-ea"/>
              <a:cs typeface="+mn-cs"/>
            </a:rPr>
            <a:t>宿泊費</a:t>
          </a:r>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現地、</a:t>
          </a:r>
          <a:r>
            <a:rPr lang="ja-JP" altLang="ja-JP" sz="1100" b="0" i="0">
              <a:solidFill>
                <a:schemeClr val="dk1"/>
              </a:solidFill>
              <a:effectLst/>
              <a:latin typeface="+mn-lt"/>
              <a:ea typeface="+mn-ea"/>
              <a:cs typeface="+mn-cs"/>
            </a:rPr>
            <a:t>片道</a:t>
          </a:r>
          <a:r>
            <a:rPr lang="en-US" altLang="ja-JP" sz="1100" b="0" i="0">
              <a:solidFill>
                <a:schemeClr val="dk1"/>
              </a:solidFill>
              <a:effectLst/>
              <a:latin typeface="+mn-lt"/>
              <a:ea typeface="+mn-ea"/>
              <a:cs typeface="+mn-cs"/>
            </a:rPr>
            <a:t>50km</a:t>
          </a:r>
          <a:r>
            <a:rPr lang="ja-JP" altLang="ja-JP" sz="1100" b="0" i="0">
              <a:solidFill>
                <a:schemeClr val="dk1"/>
              </a:solidFill>
              <a:effectLst/>
              <a:latin typeface="+mn-lt"/>
              <a:ea typeface="+mn-ea"/>
              <a:cs typeface="+mn-cs"/>
            </a:rPr>
            <a:t>以上離れた場所）</a:t>
          </a:r>
          <a:endParaRPr lang="ja-JP" altLang="ja-JP">
            <a:effectLst/>
          </a:endParaRPr>
        </a:p>
        <a:p>
          <a:r>
            <a:rPr lang="ja-JP" altLang="en-US" sz="1100" b="0" i="0" u="none" strike="noStrike">
              <a:solidFill>
                <a:schemeClr val="dk1"/>
              </a:solidFill>
              <a:effectLst/>
              <a:latin typeface="+mn-lt"/>
              <a:ea typeface="+mn-ea"/>
              <a:cs typeface="+mn-cs"/>
            </a:rPr>
            <a:t>指定都市</a:t>
          </a:r>
          <a:r>
            <a:rPr lang="ja-JP" altLang="en-US"/>
            <a:t> </a:t>
          </a:r>
          <a:r>
            <a:rPr lang="ja-JP" altLang="ja-JP" sz="1100">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16,100</a:t>
          </a:r>
          <a:r>
            <a:rPr lang="ja-JP" altLang="en-US"/>
            <a:t> 円　</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夜</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endParaRPr lang="en-US" altLang="ja-JP"/>
        </a:p>
        <a:p>
          <a:r>
            <a:rPr lang="ja-JP" altLang="en-US" sz="1100" b="0" i="0" u="none" strike="noStrike">
              <a:solidFill>
                <a:schemeClr val="dk1"/>
              </a:solidFill>
              <a:effectLst/>
              <a:latin typeface="+mn-lt"/>
              <a:ea typeface="+mn-ea"/>
              <a:cs typeface="+mn-cs"/>
            </a:rPr>
            <a:t>甲地方</a:t>
          </a:r>
          <a:r>
            <a:rPr lang="ja-JP" altLang="en-US"/>
            <a:t> ：</a:t>
          </a:r>
          <a:r>
            <a:rPr lang="en-US" altLang="ja-JP" sz="1100" b="0" i="0" u="none" strike="noStrike">
              <a:solidFill>
                <a:schemeClr val="dk1"/>
              </a:solidFill>
              <a:effectLst/>
              <a:latin typeface="+mn-lt"/>
              <a:ea typeface="+mn-ea"/>
              <a:cs typeface="+mn-cs"/>
            </a:rPr>
            <a:t>13,400</a:t>
          </a:r>
          <a:r>
            <a:rPr lang="ja-JP" altLang="en-US"/>
            <a:t> </a:t>
          </a:r>
          <a:r>
            <a:rPr lang="ja-JP" altLang="ja-JP" sz="1100">
              <a:solidFill>
                <a:schemeClr val="dk1"/>
              </a:solidFill>
              <a:effectLst/>
              <a:latin typeface="+mn-lt"/>
              <a:ea typeface="+mn-ea"/>
              <a:cs typeface="+mn-cs"/>
            </a:rPr>
            <a:t>円　</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夜</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endParaRPr lang="en-US" altLang="ja-JP"/>
        </a:p>
        <a:p>
          <a:r>
            <a:rPr lang="ja-JP" altLang="en-US" sz="1100" b="0" i="0" u="none" strike="noStrike">
              <a:solidFill>
                <a:schemeClr val="dk1"/>
              </a:solidFill>
              <a:effectLst/>
              <a:latin typeface="+mn-lt"/>
              <a:ea typeface="+mn-ea"/>
              <a:cs typeface="+mn-cs"/>
            </a:rPr>
            <a:t>乙地方</a:t>
          </a:r>
          <a:r>
            <a:rPr lang="ja-JP" altLang="en-US"/>
            <a:t> </a:t>
          </a:r>
          <a:r>
            <a:rPr lang="ja-JP" altLang="ja-JP" sz="1100">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10,800</a:t>
          </a:r>
          <a:r>
            <a:rPr lang="ja-JP" altLang="ja-JP" sz="1100">
              <a:solidFill>
                <a:schemeClr val="dk1"/>
              </a:solidFill>
              <a:effectLst/>
              <a:latin typeface="+mn-lt"/>
              <a:ea typeface="+mn-ea"/>
              <a:cs typeface="+mn-cs"/>
            </a:rPr>
            <a:t>円　</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夜</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丙地方</a:t>
          </a:r>
          <a:r>
            <a:rPr lang="ja-JP" altLang="ja-JP" sz="1100">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9,700</a:t>
          </a:r>
          <a:r>
            <a:rPr lang="ja-JP" altLang="en-US"/>
            <a:t>  </a:t>
          </a:r>
          <a:r>
            <a:rPr lang="ja-JP" altLang="ja-JP" sz="1100">
              <a:solidFill>
                <a:schemeClr val="dk1"/>
              </a:solidFill>
              <a:effectLst/>
              <a:latin typeface="+mn-lt"/>
              <a:ea typeface="+mn-ea"/>
              <a:cs typeface="+mn-cs"/>
            </a:rPr>
            <a:t>円　</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夜</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人</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 </a:t>
          </a:r>
          <a:endParaRPr lang="en-US" altLang="ja-JP" sz="1100" b="0" i="0" u="none" strike="noStrike">
            <a:solidFill>
              <a:schemeClr val="dk1"/>
            </a:solidFill>
            <a:effectLst/>
            <a:latin typeface="+mn-lt"/>
            <a:ea typeface="+mn-ea"/>
            <a:cs typeface="+mn-cs"/>
          </a:endParaRPr>
        </a:p>
      </xdr:txBody>
    </xdr:sp>
    <xdr:clientData/>
  </xdr:twoCellAnchor>
  <xdr:twoCellAnchor>
    <xdr:from>
      <xdr:col>16</xdr:col>
      <xdr:colOff>388471</xdr:colOff>
      <xdr:row>57</xdr:row>
      <xdr:rowOff>104588</xdr:rowOff>
    </xdr:from>
    <xdr:to>
      <xdr:col>18</xdr:col>
      <xdr:colOff>567764</xdr:colOff>
      <xdr:row>60</xdr:row>
      <xdr:rowOff>179294</xdr:rowOff>
    </xdr:to>
    <xdr:sp macro="" textlink="">
      <xdr:nvSpPr>
        <xdr:cNvPr id="8" name="テキスト ボックス 7">
          <a:extLst>
            <a:ext uri="{FF2B5EF4-FFF2-40B4-BE49-F238E27FC236}">
              <a16:creationId xmlns:a16="http://schemas.microsoft.com/office/drawing/2014/main" id="{5EF26C44-B3C3-4418-A024-6B20595F0BAD}"/>
            </a:ext>
          </a:extLst>
        </xdr:cNvPr>
        <xdr:cNvSpPr txBox="1"/>
      </xdr:nvSpPr>
      <xdr:spPr>
        <a:xfrm>
          <a:off x="12142321" y="14938188"/>
          <a:ext cx="1735043" cy="646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・資機材</a:t>
          </a:r>
          <a:endParaRPr kumimoji="1" lang="en-US" altLang="ja-JP" sz="1100"/>
        </a:p>
        <a:p>
          <a:r>
            <a:rPr kumimoji="1" lang="ja-JP" altLang="en-US" sz="1100"/>
            <a:t>購入の場合</a:t>
          </a:r>
          <a:endParaRPr kumimoji="1" lang="en-US" altLang="ja-JP" sz="1100"/>
        </a:p>
        <a:p>
          <a:r>
            <a:rPr kumimoji="1" lang="ja-JP" altLang="en-US" sz="1100"/>
            <a:t>単価：</a:t>
          </a:r>
          <a:r>
            <a:rPr kumimoji="1" lang="en-US" altLang="ja-JP" sz="1100"/>
            <a:t>499999</a:t>
          </a:r>
          <a:r>
            <a:rPr kumimoji="1" lang="ja-JP" altLang="en-US" sz="1100"/>
            <a:t>円以下</a:t>
          </a:r>
        </a:p>
      </xdr:txBody>
    </xdr:sp>
    <xdr:clientData/>
  </xdr:twoCellAnchor>
  <xdr:twoCellAnchor>
    <xdr:from>
      <xdr:col>16</xdr:col>
      <xdr:colOff>291352</xdr:colOff>
      <xdr:row>105</xdr:row>
      <xdr:rowOff>156884</xdr:rowOff>
    </xdr:from>
    <xdr:to>
      <xdr:col>19</xdr:col>
      <xdr:colOff>7471</xdr:colOff>
      <xdr:row>109</xdr:row>
      <xdr:rowOff>37354</xdr:rowOff>
    </xdr:to>
    <xdr:sp macro="" textlink="">
      <xdr:nvSpPr>
        <xdr:cNvPr id="9" name="テキスト ボックス 8">
          <a:extLst>
            <a:ext uri="{FF2B5EF4-FFF2-40B4-BE49-F238E27FC236}">
              <a16:creationId xmlns:a16="http://schemas.microsoft.com/office/drawing/2014/main" id="{B60B07D0-02EA-4241-9239-F05EF578B1ED}"/>
            </a:ext>
          </a:extLst>
        </xdr:cNvPr>
        <xdr:cNvSpPr txBox="1"/>
      </xdr:nvSpPr>
      <xdr:spPr>
        <a:xfrm>
          <a:off x="12045202" y="27887334"/>
          <a:ext cx="2814919" cy="896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・開設校協力謝金（上限）：</a:t>
          </a:r>
          <a:endParaRPr kumimoji="1" lang="en-US" altLang="ja-JP" sz="1100"/>
        </a:p>
        <a:p>
          <a:endParaRPr kumimoji="1" lang="en-US" altLang="ja-JP" sz="1100"/>
        </a:p>
        <a:p>
          <a:r>
            <a:rPr kumimoji="1" lang="en-US" altLang="ja-JP" sz="1100"/>
            <a:t>1</a:t>
          </a:r>
          <a:r>
            <a:rPr kumimoji="1" lang="ja-JP" altLang="en-US" sz="1100"/>
            <a:t>か月：</a:t>
          </a:r>
          <a:r>
            <a:rPr kumimoji="1" lang="en-US" altLang="ja-JP" sz="1100"/>
            <a:t>72000</a:t>
          </a:r>
          <a:r>
            <a:rPr kumimoji="1" lang="ja-JP" altLang="en-US" sz="1100"/>
            <a:t>円　</a:t>
          </a:r>
          <a:r>
            <a:rPr kumimoji="1" lang="en-US" altLang="ja-JP" sz="1100"/>
            <a:t>/</a:t>
          </a:r>
          <a:r>
            <a:rPr kumimoji="1" lang="ja-JP" altLang="en-US" sz="1100"/>
            <a:t>案件</a:t>
          </a:r>
          <a:endParaRPr kumimoji="1" lang="en-US" altLang="ja-JP" sz="1100"/>
        </a:p>
        <a:p>
          <a:r>
            <a:rPr kumimoji="1" lang="en-US" altLang="ja-JP" sz="1100"/>
            <a:t>15</a:t>
          </a:r>
          <a:r>
            <a:rPr kumimoji="1" lang="ja-JP" altLang="en-US" sz="1100"/>
            <a:t>日未満：</a:t>
          </a:r>
          <a:r>
            <a:rPr kumimoji="1" lang="en-US" altLang="ja-JP" sz="1100"/>
            <a:t>36,000</a:t>
          </a:r>
          <a:r>
            <a:rPr kumimoji="1" lang="ja-JP" altLang="en-US" sz="1100"/>
            <a:t>円</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案件</a:t>
          </a:r>
          <a:endParaRPr kumimoji="1" lang="en-US" altLang="ja-JP" sz="1100"/>
        </a:p>
        <a:p>
          <a:endParaRPr kumimoji="1" lang="en-US" altLang="ja-JP" sz="1100"/>
        </a:p>
      </xdr:txBody>
    </xdr:sp>
    <xdr:clientData/>
  </xdr:twoCellAnchor>
  <xdr:twoCellAnchor>
    <xdr:from>
      <xdr:col>16</xdr:col>
      <xdr:colOff>249465</xdr:colOff>
      <xdr:row>112</xdr:row>
      <xdr:rowOff>99785</xdr:rowOff>
    </xdr:from>
    <xdr:to>
      <xdr:col>18</xdr:col>
      <xdr:colOff>1507727</xdr:colOff>
      <xdr:row>118</xdr:row>
      <xdr:rowOff>190498</xdr:rowOff>
    </xdr:to>
    <xdr:sp macro="" textlink="">
      <xdr:nvSpPr>
        <xdr:cNvPr id="10" name="テキスト ボックス 9">
          <a:extLst>
            <a:ext uri="{FF2B5EF4-FFF2-40B4-BE49-F238E27FC236}">
              <a16:creationId xmlns:a16="http://schemas.microsoft.com/office/drawing/2014/main" id="{9EA34434-A6CE-4FB7-AE4B-3A7D14B4CC68}"/>
            </a:ext>
          </a:extLst>
        </xdr:cNvPr>
        <xdr:cNvSpPr txBox="1"/>
      </xdr:nvSpPr>
      <xdr:spPr>
        <a:xfrm>
          <a:off x="12895036" y="26325285"/>
          <a:ext cx="2818548" cy="12337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日本国内における関係者の渡航費</a:t>
          </a:r>
          <a:endParaRPr kumimoji="1" lang="en-US" altLang="ja-JP" sz="1100"/>
        </a:p>
        <a:p>
          <a:r>
            <a:rPr kumimoji="1" lang="ja-JP" altLang="en-US" sz="1100"/>
            <a:t>日当：　</a:t>
          </a:r>
          <a:r>
            <a:rPr kumimoji="1" lang="en-US" altLang="ja-JP" sz="1100"/>
            <a:t>2,724</a:t>
          </a:r>
          <a:r>
            <a:rPr kumimoji="1" lang="ja-JP" altLang="en-US" sz="1100"/>
            <a:t>円</a:t>
          </a:r>
          <a:r>
            <a:rPr kumimoji="1" lang="en-US" altLang="ja-JP" sz="1100"/>
            <a:t>/</a:t>
          </a:r>
          <a:r>
            <a:rPr kumimoji="1" lang="ja-JP" altLang="en-US" sz="1100"/>
            <a:t>日</a:t>
          </a:r>
          <a:endParaRPr kumimoji="1" lang="en-US" altLang="ja-JP" sz="1100"/>
        </a:p>
        <a:p>
          <a:r>
            <a:rPr kumimoji="1" lang="ja-JP" altLang="en-US" sz="1100"/>
            <a:t>宿泊料：</a:t>
          </a:r>
          <a:endParaRPr kumimoji="1" lang="en-US" altLang="ja-JP" sz="1100"/>
        </a:p>
        <a:p>
          <a:r>
            <a:rPr kumimoji="1" lang="ja-JP" altLang="en-US" sz="1100"/>
            <a:t>日本甲：</a:t>
          </a:r>
          <a:r>
            <a:rPr kumimoji="1" lang="en-US" altLang="ja-JP" sz="1100"/>
            <a:t>13,724</a:t>
          </a:r>
          <a:r>
            <a:rPr kumimoji="1" lang="ja-JP" altLang="en-US" sz="1100"/>
            <a:t>円</a:t>
          </a:r>
          <a:endParaRPr kumimoji="1" lang="en-US" altLang="ja-JP" sz="1100"/>
        </a:p>
        <a:p>
          <a:r>
            <a:rPr kumimoji="1" lang="ja-JP" altLang="en-US" sz="1100"/>
            <a:t>日本乙：</a:t>
          </a:r>
          <a:r>
            <a:rPr kumimoji="1" lang="en-US" altLang="ja-JP" sz="1100"/>
            <a:t>12,362</a:t>
          </a:r>
          <a:r>
            <a:rPr kumimoji="1" lang="ja-JP" altLang="en-US" sz="1100"/>
            <a:t>円</a:t>
          </a:r>
          <a:endParaRPr kumimoji="1" lang="en-US" altLang="ja-JP" sz="1100"/>
        </a:p>
        <a:p>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56029</xdr:colOff>
      <xdr:row>11</xdr:row>
      <xdr:rowOff>89648</xdr:rowOff>
    </xdr:from>
    <xdr:to>
      <xdr:col>4</xdr:col>
      <xdr:colOff>150687</xdr:colOff>
      <xdr:row>11</xdr:row>
      <xdr:rowOff>216647</xdr:rowOff>
    </xdr:to>
    <xdr:pic>
      <xdr:nvPicPr>
        <xdr:cNvPr id="2" name="図 1">
          <a:extLst>
            <a:ext uri="{FF2B5EF4-FFF2-40B4-BE49-F238E27FC236}">
              <a16:creationId xmlns:a16="http://schemas.microsoft.com/office/drawing/2014/main" id="{9A9DDB89-E1D6-4E54-82B6-071B1476F7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35679" y="2635998"/>
          <a:ext cx="1183683" cy="123824"/>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ots.jp/jp/policy/privacy.html" TargetMode="Externa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L45"/>
  <sheetViews>
    <sheetView showGridLines="0" view="pageBreakPreview" zoomScale="85" zoomScaleNormal="85" zoomScaleSheetLayoutView="85" zoomScalePageLayoutView="55" workbookViewId="0">
      <selection activeCell="Q12" sqref="Q12"/>
    </sheetView>
  </sheetViews>
  <sheetFormatPr defaultColWidth="9" defaultRowHeight="14"/>
  <cols>
    <col min="1" max="1" width="5" style="384" customWidth="1"/>
    <col min="2" max="11" width="12.08984375" style="384" customWidth="1"/>
    <col min="12" max="12" width="12.08984375" style="386" customWidth="1"/>
    <col min="13" max="16384" width="9" style="386"/>
  </cols>
  <sheetData>
    <row r="1" spans="1:12" ht="20.149999999999999" customHeight="1">
      <c r="A1" s="382" t="s">
        <v>403</v>
      </c>
      <c r="B1" s="383"/>
      <c r="C1" s="383"/>
      <c r="D1" s="383"/>
      <c r="E1" s="383"/>
      <c r="F1" s="383"/>
      <c r="G1" s="383"/>
      <c r="H1" s="383"/>
      <c r="I1" s="383"/>
      <c r="L1" s="385" t="s">
        <v>581</v>
      </c>
    </row>
    <row r="2" spans="1:12" ht="5.15" customHeight="1">
      <c r="A2" s="387"/>
      <c r="B2" s="383"/>
      <c r="C2" s="383"/>
      <c r="D2" s="383"/>
      <c r="E2" s="383"/>
      <c r="F2" s="383"/>
      <c r="G2" s="383"/>
      <c r="H2" s="383"/>
      <c r="I2" s="383"/>
    </row>
    <row r="3" spans="1:12" ht="20.149999999999999" customHeight="1" thickBot="1">
      <c r="A3" s="382" t="s">
        <v>274</v>
      </c>
      <c r="B3" s="387"/>
      <c r="C3" s="387"/>
      <c r="D3" s="387"/>
      <c r="E3" s="387"/>
      <c r="F3" s="387"/>
      <c r="G3" s="387"/>
      <c r="H3" s="387"/>
      <c r="I3" s="387"/>
    </row>
    <row r="4" spans="1:12" ht="20.149999999999999" customHeight="1">
      <c r="A4" s="388"/>
      <c r="B4" s="389" t="s">
        <v>0</v>
      </c>
      <c r="C4" s="390"/>
      <c r="D4" s="390"/>
      <c r="E4" s="390"/>
      <c r="F4" s="390"/>
      <c r="G4" s="390"/>
      <c r="H4" s="390"/>
      <c r="I4" s="391"/>
    </row>
    <row r="5" spans="1:12" ht="20.149999999999999" customHeight="1">
      <c r="A5" s="1099" t="s">
        <v>1</v>
      </c>
      <c r="B5" s="392" t="s">
        <v>577</v>
      </c>
      <c r="C5" s="393"/>
      <c r="D5" s="383"/>
      <c r="E5" s="393"/>
      <c r="F5" s="394"/>
      <c r="G5" s="383"/>
      <c r="H5" s="395"/>
      <c r="I5" s="396"/>
    </row>
    <row r="6" spans="1:12" ht="20.149999999999999" customHeight="1">
      <c r="A6" s="1100" t="s">
        <v>462</v>
      </c>
      <c r="B6" s="397" t="s">
        <v>558</v>
      </c>
      <c r="C6" s="383"/>
      <c r="D6" s="398"/>
      <c r="E6" s="383"/>
      <c r="F6" s="398"/>
      <c r="G6" s="398"/>
      <c r="H6" s="383"/>
      <c r="I6" s="399"/>
    </row>
    <row r="7" spans="1:12" ht="20.149999999999999" customHeight="1">
      <c r="A7" s="1101" t="s">
        <v>3</v>
      </c>
      <c r="B7" s="400" t="s">
        <v>2</v>
      </c>
      <c r="C7" s="398"/>
      <c r="D7" s="401"/>
      <c r="E7" s="398"/>
      <c r="F7" s="401"/>
      <c r="G7" s="401"/>
      <c r="H7" s="398"/>
      <c r="I7" s="402"/>
    </row>
    <row r="8" spans="1:12" ht="20.149999999999999" customHeight="1">
      <c r="A8" s="1101" t="s">
        <v>153</v>
      </c>
      <c r="B8" s="400" t="s">
        <v>559</v>
      </c>
      <c r="C8" s="398"/>
      <c r="D8" s="398"/>
      <c r="E8" s="398"/>
      <c r="F8" s="398"/>
      <c r="G8" s="398"/>
      <c r="H8" s="398"/>
      <c r="I8" s="399"/>
    </row>
    <row r="9" spans="1:12" ht="20.149999999999999" customHeight="1">
      <c r="A9" s="1101" t="s">
        <v>154</v>
      </c>
      <c r="B9" s="403" t="s">
        <v>650</v>
      </c>
      <c r="C9" s="404"/>
      <c r="D9" s="404"/>
      <c r="E9" s="404"/>
      <c r="F9" s="398"/>
      <c r="G9" s="398"/>
      <c r="H9" s="398"/>
      <c r="I9" s="399"/>
      <c r="J9" s="405"/>
    </row>
    <row r="10" spans="1:12" ht="20.149999999999999" customHeight="1">
      <c r="A10" s="1101" t="s">
        <v>259</v>
      </c>
      <c r="B10" s="403" t="s">
        <v>732</v>
      </c>
      <c r="C10" s="404"/>
      <c r="D10" s="404"/>
      <c r="E10" s="404"/>
      <c r="F10" s="398"/>
      <c r="G10" s="398"/>
      <c r="H10" s="398"/>
      <c r="I10" s="399"/>
      <c r="J10" s="405"/>
    </row>
    <row r="11" spans="1:12" ht="20.149999999999999" customHeight="1">
      <c r="A11" s="1101" t="s">
        <v>260</v>
      </c>
      <c r="B11" s="400" t="s">
        <v>560</v>
      </c>
      <c r="C11" s="398"/>
      <c r="D11" s="398"/>
      <c r="E11" s="398"/>
      <c r="F11" s="398"/>
      <c r="G11" s="398"/>
      <c r="H11" s="398"/>
      <c r="I11" s="399"/>
    </row>
    <row r="12" spans="1:12" ht="20.149999999999999" customHeight="1" thickBot="1">
      <c r="A12" s="1102" t="s">
        <v>461</v>
      </c>
      <c r="B12" s="406" t="s">
        <v>561</v>
      </c>
      <c r="C12" s="407"/>
      <c r="D12" s="407"/>
      <c r="E12" s="407"/>
      <c r="F12" s="407"/>
      <c r="G12" s="407"/>
      <c r="H12" s="407"/>
      <c r="I12" s="408"/>
    </row>
    <row r="13" spans="1:12" ht="20.149999999999999" customHeight="1">
      <c r="A13" s="409" t="s">
        <v>562</v>
      </c>
      <c r="B13" s="410"/>
      <c r="C13" s="410"/>
      <c r="D13" s="410"/>
      <c r="E13" s="410"/>
      <c r="F13" s="410"/>
      <c r="G13" s="410"/>
      <c r="H13" s="410"/>
      <c r="I13" s="410"/>
      <c r="J13" s="405"/>
      <c r="K13" s="405"/>
      <c r="L13" s="411"/>
    </row>
    <row r="14" spans="1:12" ht="20.149999999999999" customHeight="1">
      <c r="A14" s="384" t="s">
        <v>563</v>
      </c>
    </row>
    <row r="15" spans="1:12" ht="20.149999999999999" customHeight="1">
      <c r="A15" s="384" t="s">
        <v>254</v>
      </c>
    </row>
    <row r="16" spans="1:12" ht="20.149999999999999" customHeight="1">
      <c r="A16" s="384" t="s">
        <v>564</v>
      </c>
    </row>
    <row r="17" spans="1:12" ht="20.149999999999999" customHeight="1">
      <c r="A17" s="384" t="s">
        <v>332</v>
      </c>
    </row>
    <row r="18" spans="1:12" ht="20.149999999999999" customHeight="1">
      <c r="A18" s="384" t="s">
        <v>406</v>
      </c>
    </row>
    <row r="19" spans="1:12" ht="14.15" customHeight="1">
      <c r="A19" s="412"/>
    </row>
    <row r="20" spans="1:12" s="415" customFormat="1" ht="20.149999999999999" customHeight="1">
      <c r="A20" s="413" t="s">
        <v>248</v>
      </c>
      <c r="B20" s="414" t="s">
        <v>249</v>
      </c>
      <c r="D20" s="416"/>
      <c r="E20" s="416"/>
      <c r="F20" s="416"/>
      <c r="G20" s="416"/>
      <c r="H20" s="416"/>
      <c r="I20" s="416"/>
      <c r="J20" s="416"/>
      <c r="K20" s="416"/>
      <c r="L20" s="416"/>
    </row>
    <row r="21" spans="1:12" s="415" customFormat="1" ht="50.15" customHeight="1">
      <c r="B21" s="1121" t="s">
        <v>683</v>
      </c>
      <c r="C21" s="1121"/>
      <c r="D21" s="1121"/>
      <c r="E21" s="1121"/>
      <c r="F21" s="1121"/>
      <c r="G21" s="1121"/>
      <c r="H21" s="1121"/>
      <c r="I21" s="1121"/>
      <c r="J21" s="1121"/>
      <c r="K21" s="1121"/>
      <c r="L21" s="1121"/>
    </row>
    <row r="22" spans="1:12" s="415" customFormat="1" ht="7.5" customHeight="1">
      <c r="B22" s="418"/>
      <c r="C22" s="418"/>
      <c r="D22" s="418"/>
      <c r="E22" s="418"/>
      <c r="F22" s="418"/>
      <c r="G22" s="418"/>
      <c r="H22" s="418"/>
      <c r="I22" s="418"/>
      <c r="J22" s="418"/>
      <c r="K22" s="418"/>
      <c r="L22" s="418"/>
    </row>
    <row r="23" spans="1:12" s="415" customFormat="1" ht="20.149999999999999" customHeight="1">
      <c r="A23" s="413" t="s">
        <v>248</v>
      </c>
      <c r="B23" s="414" t="s">
        <v>268</v>
      </c>
      <c r="D23" s="416"/>
      <c r="E23" s="416"/>
      <c r="F23" s="416" t="s">
        <v>269</v>
      </c>
      <c r="H23" s="416"/>
      <c r="I23" s="416"/>
      <c r="J23" s="416"/>
      <c r="K23" s="416"/>
      <c r="L23" s="416"/>
    </row>
    <row r="24" spans="1:12" s="415" customFormat="1" ht="67.5" customHeight="1">
      <c r="A24" s="419"/>
      <c r="B24" s="1121" t="s">
        <v>265</v>
      </c>
      <c r="C24" s="1122"/>
      <c r="D24" s="1122"/>
      <c r="E24" s="1122"/>
      <c r="F24" s="1122"/>
      <c r="G24" s="1122"/>
      <c r="H24" s="1122"/>
      <c r="I24" s="1122"/>
      <c r="J24" s="1122"/>
      <c r="K24" s="1122"/>
      <c r="L24" s="1122"/>
    </row>
    <row r="25" spans="1:12" s="415" customFormat="1" ht="108" customHeight="1">
      <c r="B25" s="1121" t="s">
        <v>266</v>
      </c>
      <c r="C25" s="1121"/>
      <c r="D25" s="1121"/>
      <c r="E25" s="1121"/>
      <c r="F25" s="1121"/>
      <c r="G25" s="1121"/>
      <c r="H25" s="1121"/>
      <c r="I25" s="1121"/>
      <c r="J25" s="1121"/>
      <c r="K25" s="1121"/>
      <c r="L25" s="1121"/>
    </row>
    <row r="26" spans="1:12" s="415" customFormat="1" ht="50.15" customHeight="1">
      <c r="B26" s="1121" t="s">
        <v>267</v>
      </c>
      <c r="C26" s="1121"/>
      <c r="D26" s="1121"/>
      <c r="E26" s="1121"/>
      <c r="F26" s="1121"/>
      <c r="G26" s="1121"/>
      <c r="H26" s="1121"/>
      <c r="I26" s="1121"/>
      <c r="J26" s="1121"/>
      <c r="K26" s="1121"/>
      <c r="L26" s="1121"/>
    </row>
    <row r="27" spans="1:12" s="415" customFormat="1" ht="36" customHeight="1">
      <c r="B27" s="1121" t="s">
        <v>264</v>
      </c>
      <c r="C27" s="1121"/>
      <c r="D27" s="1121"/>
      <c r="E27" s="1121"/>
      <c r="F27" s="1121"/>
      <c r="G27" s="1121"/>
      <c r="H27" s="1121"/>
      <c r="I27" s="1121"/>
      <c r="J27" s="1121"/>
      <c r="K27" s="1121"/>
      <c r="L27" s="1121"/>
    </row>
    <row r="28" spans="1:12" s="415" customFormat="1" ht="85" customHeight="1">
      <c r="B28" s="1121" t="s">
        <v>270</v>
      </c>
      <c r="C28" s="1121"/>
      <c r="D28" s="1121"/>
      <c r="E28" s="1121"/>
      <c r="F28" s="1121"/>
      <c r="G28" s="1121"/>
      <c r="H28" s="1121"/>
      <c r="I28" s="1121"/>
      <c r="J28" s="1121"/>
      <c r="K28" s="1121"/>
      <c r="L28" s="1121"/>
    </row>
    <row r="29" spans="1:12" s="415" customFormat="1" ht="20.149999999999999" customHeight="1">
      <c r="B29" s="417"/>
      <c r="C29" s="417"/>
      <c r="D29" s="1110" t="s">
        <v>405</v>
      </c>
      <c r="E29" s="1111"/>
      <c r="F29" s="1111"/>
      <c r="G29" s="1111"/>
      <c r="H29" s="1111"/>
      <c r="I29" s="1111"/>
      <c r="J29" s="1112"/>
      <c r="K29" s="417"/>
    </row>
    <row r="30" spans="1:12" s="415" customFormat="1" ht="20.149999999999999" customHeight="1">
      <c r="B30" s="420"/>
      <c r="C30" s="421"/>
      <c r="D30" s="1113"/>
      <c r="E30" s="1114"/>
      <c r="F30" s="1114"/>
      <c r="G30" s="1114"/>
      <c r="H30" s="1114"/>
      <c r="I30" s="1114"/>
      <c r="J30" s="1115"/>
      <c r="K30" s="421"/>
      <c r="L30" s="421"/>
    </row>
    <row r="31" spans="1:12" s="415" customFormat="1" ht="20.149999999999999" customHeight="1">
      <c r="B31" s="420"/>
      <c r="C31" s="423"/>
      <c r="D31" s="1113"/>
      <c r="E31" s="1114"/>
      <c r="F31" s="1114"/>
      <c r="G31" s="1114"/>
      <c r="H31" s="1114"/>
      <c r="I31" s="1114"/>
      <c r="J31" s="1115"/>
      <c r="K31" s="423"/>
      <c r="L31" s="423"/>
    </row>
    <row r="32" spans="1:12" s="415" customFormat="1" ht="20.149999999999999" customHeight="1">
      <c r="B32" s="420"/>
      <c r="C32" s="423"/>
      <c r="D32" s="1113"/>
      <c r="E32" s="1114"/>
      <c r="F32" s="1114"/>
      <c r="G32" s="1114"/>
      <c r="H32" s="1114"/>
      <c r="I32" s="1114"/>
      <c r="J32" s="1115"/>
      <c r="K32" s="423"/>
      <c r="L32" s="423"/>
    </row>
    <row r="33" spans="2:12" s="415" customFormat="1" ht="20.149999999999999" customHeight="1">
      <c r="B33" s="420"/>
      <c r="C33" s="423"/>
      <c r="D33" s="1116"/>
      <c r="E33" s="1117"/>
      <c r="F33" s="1117"/>
      <c r="G33" s="1117"/>
      <c r="H33" s="1117"/>
      <c r="I33" s="1117"/>
      <c r="J33" s="1118"/>
      <c r="K33" s="423"/>
      <c r="L33" s="423"/>
    </row>
    <row r="34" spans="2:12" s="415" customFormat="1" ht="7" customHeight="1">
      <c r="B34" s="420"/>
      <c r="C34" s="423"/>
      <c r="D34" s="422"/>
      <c r="E34" s="422"/>
      <c r="F34" s="422"/>
      <c r="G34" s="422"/>
      <c r="H34" s="422"/>
      <c r="I34" s="422"/>
      <c r="J34" s="422"/>
      <c r="K34" s="423"/>
      <c r="L34" s="423"/>
    </row>
    <row r="35" spans="2:12" s="415" customFormat="1" ht="39.75" customHeight="1">
      <c r="B35" s="1119" t="s">
        <v>271</v>
      </c>
      <c r="C35" s="1119"/>
      <c r="D35" s="1119"/>
      <c r="E35" s="1119"/>
      <c r="F35" s="1119"/>
      <c r="G35" s="1119"/>
      <c r="H35" s="1119"/>
      <c r="I35" s="1119"/>
      <c r="J35" s="1119"/>
      <c r="K35" s="1119"/>
      <c r="L35" s="1119"/>
    </row>
    <row r="36" spans="2:12" s="415" customFormat="1" ht="16">
      <c r="B36" s="1120" t="s">
        <v>263</v>
      </c>
      <c r="C36" s="1120"/>
      <c r="D36" s="1120"/>
      <c r="E36" s="1120"/>
      <c r="F36" s="1120"/>
      <c r="G36" s="1120"/>
      <c r="H36" s="1120"/>
      <c r="I36" s="1120"/>
      <c r="J36" s="1120"/>
      <c r="K36" s="1120"/>
      <c r="L36" s="1120"/>
    </row>
    <row r="37" spans="2:12" ht="8.15" customHeight="1"/>
    <row r="38" spans="2:12">
      <c r="B38" s="1109" t="s">
        <v>395</v>
      </c>
      <c r="C38" s="1109"/>
      <c r="D38" s="1109"/>
      <c r="E38" s="1109"/>
      <c r="F38" s="1109"/>
      <c r="G38" s="1109"/>
      <c r="H38" s="1109"/>
      <c r="I38" s="1109"/>
      <c r="J38" s="1109"/>
      <c r="K38" s="1109"/>
      <c r="L38" s="1109"/>
    </row>
    <row r="39" spans="2:12">
      <c r="B39" s="1109"/>
      <c r="C39" s="1109"/>
      <c r="D39" s="1109"/>
      <c r="E39" s="1109"/>
      <c r="F39" s="1109"/>
      <c r="G39" s="1109"/>
      <c r="H39" s="1109"/>
      <c r="I39" s="1109"/>
      <c r="J39" s="1109"/>
      <c r="K39" s="1109"/>
      <c r="L39" s="1109"/>
    </row>
    <row r="40" spans="2:12">
      <c r="B40" s="1109"/>
      <c r="C40" s="1109"/>
      <c r="D40" s="1109"/>
      <c r="E40" s="1109"/>
      <c r="F40" s="1109"/>
      <c r="G40" s="1109"/>
      <c r="H40" s="1109"/>
      <c r="I40" s="1109"/>
      <c r="J40" s="1109"/>
      <c r="K40" s="1109"/>
      <c r="L40" s="1109"/>
    </row>
    <row r="41" spans="2:12">
      <c r="B41" s="1109"/>
      <c r="C41" s="1109"/>
      <c r="D41" s="1109"/>
      <c r="E41" s="1109"/>
      <c r="F41" s="1109"/>
      <c r="G41" s="1109"/>
      <c r="H41" s="1109"/>
      <c r="I41" s="1109"/>
      <c r="J41" s="1109"/>
      <c r="K41" s="1109"/>
      <c r="L41" s="1109"/>
    </row>
    <row r="45" spans="2:12">
      <c r="F45" s="424"/>
    </row>
  </sheetData>
  <customSheetViews>
    <customSheetView guid="{F9143849-2950-4A3C-ABFF-F8DA3D7B21DB}" scale="85" showGridLines="0" fitToPage="1" printArea="1" view="pageBreakPreview">
      <selection activeCell="I13" sqref="I13"/>
      <pageMargins left="0.39370078740157483" right="0.39370078740157483" top="0.74803149606299213" bottom="0.74803149606299213" header="0.31496062992125984" footer="0.31496062992125984"/>
      <printOptions horizontalCentered="1"/>
      <pageSetup paperSize="9" scale="74" fitToHeight="0" orientation="portrait" r:id="rId1"/>
    </customSheetView>
    <customSheetView guid="{C18E9BE0-42F9-4C1A-9904-B3E737C711CA}" scale="85" showGridLines="0" fitToPage="1" printArea="1" view="pageBreakPreview">
      <selection activeCell="C9" sqref="C9"/>
      <pageMargins left="0.39370078740157483" right="0.39370078740157483" top="0.74803149606299213" bottom="0.74803149606299213" header="0.31496062992125984" footer="0.31496062992125984"/>
      <printOptions horizontalCentered="1"/>
      <pageSetup paperSize="9" scale="74" fitToHeight="0" orientation="portrait" r:id="rId2"/>
    </customSheetView>
  </customSheetViews>
  <mergeCells count="10">
    <mergeCell ref="B38:L41"/>
    <mergeCell ref="D29:J33"/>
    <mergeCell ref="B35:L35"/>
    <mergeCell ref="B36:L36"/>
    <mergeCell ref="B21:L21"/>
    <mergeCell ref="B24:L24"/>
    <mergeCell ref="B25:L25"/>
    <mergeCell ref="B26:L26"/>
    <mergeCell ref="B27:L27"/>
    <mergeCell ref="B28:L28"/>
  </mergeCells>
  <phoneticPr fontId="5"/>
  <hyperlinks>
    <hyperlink ref="A5" location="'①-補助事業のご利用に関するアンケート'!A1" display="①" xr:uid="{25EF7CBC-F1F4-444D-95E9-11638C5E930F}"/>
    <hyperlink ref="A6" location="'②-寄附講座実施申請書'!A1" display="②" xr:uid="{7ABAE76C-0648-4778-B91A-7007D82DE8AC}"/>
    <hyperlink ref="A7" location="'③-別紙1.寄附講座実施計画の概要'!A1" display="③" xr:uid="{ABDF178B-8108-488A-AC68-526BDA238243}"/>
    <hyperlink ref="A8" location="'④-別紙1の別添Ⅰ.講師略歴書 '!A1" display="④" xr:uid="{94474B12-80BA-42D3-B549-4EE08D7A8BEE}"/>
    <hyperlink ref="A9" location="'⑤-別紙2.予算概算'!A1" display="⑤" xr:uid="{28AA6575-DF2D-499D-AB96-D599C176236D}"/>
    <hyperlink ref="A10" location="'⑥-別紙2.予算概算（記入例）'!A1" display="⑥" xr:uid="{ACA4BCF6-5D3E-4A51-A54C-8A5DE132737C}"/>
    <hyperlink ref="A11" location="'⑦-別紙3.寄附講座日程案'!A1" display="⑦" xr:uid="{F57FDC77-4F3A-42B2-B4ED-3F10F8E24515}"/>
    <hyperlink ref="A12" location="'⑧-別紙4英語版 Personal Info Handling'!A1" display="⑧" xr:uid="{313FE9CE-F91B-4357-9DE7-D4AC627A5087}"/>
  </hyperlinks>
  <printOptions horizontalCentered="1"/>
  <pageMargins left="0.39370078740157483" right="0.39370078740157483" top="0.74803149606299213" bottom="0.74803149606299213" header="0.31496062992125984" footer="0.31496062992125984"/>
  <pageSetup paperSize="9" scale="70" fitToHeight="0" orientation="portrait" blackAndWhite="1"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3AB4D-0BCB-41FB-A6E5-2D2EBC1991E3}">
  <sheetPr>
    <tabColor rgb="FFFFCCFF"/>
    <pageSetUpPr fitToPage="1"/>
  </sheetPr>
  <dimension ref="A1:M78"/>
  <sheetViews>
    <sheetView showGridLines="0" view="pageBreakPreview" topLeftCell="B1" zoomScaleNormal="55" zoomScaleSheetLayoutView="100" workbookViewId="0"/>
  </sheetViews>
  <sheetFormatPr defaultColWidth="9.90625" defaultRowHeight="13"/>
  <cols>
    <col min="1" max="1" width="2.453125" style="7" customWidth="1"/>
    <col min="2" max="11" width="10.6328125" style="7" customWidth="1"/>
    <col min="12" max="12" width="5.26953125" style="7" customWidth="1"/>
    <col min="13" max="13" width="15.90625" style="7" customWidth="1"/>
    <col min="14" max="24" width="11.453125" style="7" customWidth="1"/>
    <col min="25" max="16384" width="9.90625" style="7"/>
  </cols>
  <sheetData>
    <row r="1" spans="1:12" ht="36" customHeight="1">
      <c r="A1" s="9"/>
      <c r="B1" s="35"/>
      <c r="C1" s="36"/>
      <c r="D1" s="36"/>
      <c r="E1" s="36"/>
      <c r="F1" s="36"/>
      <c r="G1" s="37"/>
      <c r="H1" s="37"/>
      <c r="I1" s="37"/>
      <c r="J1" s="37"/>
      <c r="K1" s="38" t="s">
        <v>241</v>
      </c>
      <c r="L1" s="9"/>
    </row>
    <row r="2" spans="1:12" ht="20.149999999999999" customHeight="1">
      <c r="A2" s="11"/>
      <c r="B2" s="1573" t="s">
        <v>401</v>
      </c>
      <c r="C2" s="1574"/>
      <c r="D2" s="1574"/>
      <c r="E2" s="1574"/>
      <c r="F2" s="1574"/>
      <c r="G2" s="1574"/>
      <c r="H2" s="1574"/>
      <c r="I2" s="1574"/>
      <c r="J2" s="1574"/>
      <c r="K2" s="1575"/>
      <c r="L2" s="11"/>
    </row>
    <row r="3" spans="1:12" ht="7.5" customHeight="1">
      <c r="B3" s="39"/>
      <c r="K3" s="40"/>
    </row>
    <row r="4" spans="1:12" ht="20.149999999999999" customHeight="1">
      <c r="A4" s="11"/>
      <c r="B4" s="1573" t="s">
        <v>242</v>
      </c>
      <c r="C4" s="1574"/>
      <c r="D4" s="1574"/>
      <c r="E4" s="1574"/>
      <c r="F4" s="1574"/>
      <c r="G4" s="1574"/>
      <c r="H4" s="1574"/>
      <c r="I4" s="1574"/>
      <c r="J4" s="1574"/>
      <c r="K4" s="1575"/>
      <c r="L4" s="11"/>
    </row>
    <row r="5" spans="1:12" ht="20.149999999999999" customHeight="1">
      <c r="B5" s="41"/>
      <c r="K5" s="40"/>
    </row>
    <row r="6" spans="1:12" ht="20.149999999999999" customHeight="1">
      <c r="B6" s="1576">
        <v>45748</v>
      </c>
      <c r="C6" s="1577"/>
      <c r="D6" s="1577"/>
      <c r="E6" s="1577"/>
      <c r="F6" s="1577"/>
      <c r="G6" s="1577"/>
      <c r="H6" s="1577"/>
      <c r="I6" s="1577"/>
      <c r="J6" s="1577"/>
      <c r="K6" s="1578"/>
    </row>
    <row r="7" spans="1:12" ht="20.149999999999999" customHeight="1">
      <c r="A7" s="14"/>
      <c r="B7" s="1579" t="s">
        <v>402</v>
      </c>
      <c r="C7" s="1580"/>
      <c r="D7" s="1580"/>
      <c r="E7" s="1580"/>
      <c r="F7" s="1580"/>
      <c r="G7" s="1580"/>
      <c r="H7" s="1580"/>
      <c r="I7" s="1580"/>
      <c r="J7" s="1580"/>
      <c r="K7" s="1581"/>
      <c r="L7" s="14"/>
    </row>
    <row r="8" spans="1:12" ht="20.149999999999999" customHeight="1">
      <c r="A8" s="14"/>
      <c r="B8" s="1579"/>
      <c r="C8" s="1580"/>
      <c r="D8" s="1580"/>
      <c r="E8" s="1580"/>
      <c r="F8" s="1580"/>
      <c r="G8" s="1580"/>
      <c r="H8" s="1580"/>
      <c r="I8" s="1580"/>
      <c r="J8" s="1580"/>
      <c r="K8" s="1581"/>
      <c r="L8" s="14"/>
    </row>
    <row r="9" spans="1:12" ht="9.75" customHeight="1">
      <c r="A9" s="16"/>
      <c r="B9" s="42"/>
      <c r="C9" s="15"/>
      <c r="D9" s="15"/>
      <c r="E9" s="15"/>
      <c r="F9" s="15"/>
      <c r="G9" s="15"/>
      <c r="H9" s="15"/>
      <c r="I9" s="15"/>
      <c r="J9" s="15"/>
      <c r="K9" s="43"/>
      <c r="L9" s="16"/>
    </row>
    <row r="10" spans="1:12" ht="20.149999999999999" customHeight="1">
      <c r="A10" s="18"/>
      <c r="B10" s="44" t="s">
        <v>243</v>
      </c>
      <c r="C10" s="17"/>
      <c r="D10" s="17"/>
      <c r="E10" s="17"/>
      <c r="F10" s="17"/>
      <c r="G10" s="17"/>
      <c r="H10" s="17"/>
      <c r="I10" s="17"/>
      <c r="J10" s="17"/>
      <c r="K10" s="45"/>
      <c r="L10" s="18"/>
    </row>
    <row r="11" spans="1:12" ht="20.149999999999999" customHeight="1">
      <c r="A11" s="14"/>
      <c r="B11" s="46" t="s">
        <v>407</v>
      </c>
      <c r="C11" s="47"/>
      <c r="D11" s="19"/>
      <c r="E11" s="19"/>
      <c r="F11" s="19"/>
      <c r="G11" s="19"/>
      <c r="H11" s="19"/>
      <c r="I11" s="19"/>
      <c r="J11" s="19"/>
      <c r="K11" s="48"/>
      <c r="L11" s="14"/>
    </row>
    <row r="12" spans="1:12" ht="20.149999999999999" customHeight="1">
      <c r="A12" s="14"/>
      <c r="B12" s="46" t="s">
        <v>408</v>
      </c>
      <c r="C12" s="47"/>
      <c r="D12" s="19"/>
      <c r="E12" s="19"/>
      <c r="F12" s="19"/>
      <c r="G12" s="19"/>
      <c r="H12" s="19"/>
      <c r="I12" s="19"/>
      <c r="J12" s="19"/>
      <c r="K12" s="48"/>
      <c r="L12" s="14"/>
    </row>
    <row r="13" spans="1:12" ht="12" customHeight="1">
      <c r="A13" s="14"/>
      <c r="B13" s="46"/>
      <c r="C13" s="47"/>
      <c r="D13" s="19"/>
      <c r="E13" s="19"/>
      <c r="F13" s="19"/>
      <c r="G13" s="19"/>
      <c r="H13" s="19"/>
      <c r="I13" s="19"/>
      <c r="J13" s="19"/>
      <c r="K13" s="48"/>
      <c r="L13" s="14"/>
    </row>
    <row r="14" spans="1:12" ht="20.149999999999999" customHeight="1">
      <c r="A14" s="18"/>
      <c r="B14" s="44" t="s">
        <v>244</v>
      </c>
      <c r="C14" s="17"/>
      <c r="D14" s="17"/>
      <c r="E14" s="17"/>
      <c r="F14" s="17"/>
      <c r="G14" s="17"/>
      <c r="H14" s="17"/>
      <c r="I14" s="17"/>
      <c r="J14" s="17"/>
      <c r="K14" s="45"/>
      <c r="L14" s="18"/>
    </row>
    <row r="15" spans="1:12" s="62" customFormat="1" ht="35.15" customHeight="1">
      <c r="B15" s="1582" t="s">
        <v>409</v>
      </c>
      <c r="C15" s="1571"/>
      <c r="D15" s="1571"/>
      <c r="E15" s="1571"/>
      <c r="F15" s="1571"/>
      <c r="G15" s="1571"/>
      <c r="H15" s="1571"/>
      <c r="I15" s="1571"/>
      <c r="J15" s="1571"/>
      <c r="K15" s="1572"/>
    </row>
    <row r="16" spans="1:12" ht="79.5" customHeight="1">
      <c r="A16" s="14"/>
      <c r="B16" s="1563" t="s">
        <v>424</v>
      </c>
      <c r="C16" s="1564"/>
      <c r="D16" s="1564"/>
      <c r="E16" s="1564"/>
      <c r="F16" s="1564"/>
      <c r="G16" s="1564"/>
      <c r="H16" s="1564"/>
      <c r="I16" s="1564"/>
      <c r="J16" s="1564"/>
      <c r="K16" s="1565"/>
      <c r="L16" s="14"/>
    </row>
    <row r="17" spans="1:13" ht="10.5" customHeight="1">
      <c r="B17" s="63"/>
      <c r="C17" s="19"/>
      <c r="D17" s="19"/>
      <c r="E17" s="19"/>
      <c r="F17" s="19"/>
      <c r="G17" s="19"/>
      <c r="H17" s="19"/>
      <c r="I17" s="19"/>
      <c r="J17" s="19"/>
      <c r="K17" s="48"/>
    </row>
    <row r="18" spans="1:13" ht="20.149999999999999" customHeight="1">
      <c r="A18" s="18"/>
      <c r="B18" s="44" t="s">
        <v>410</v>
      </c>
      <c r="C18" s="17"/>
      <c r="D18" s="17"/>
      <c r="E18" s="17"/>
      <c r="F18" s="17"/>
      <c r="G18" s="17"/>
      <c r="H18" s="17"/>
      <c r="I18" s="17"/>
      <c r="J18" s="17"/>
      <c r="K18" s="45"/>
      <c r="L18" s="18"/>
    </row>
    <row r="19" spans="1:13" s="62" customFormat="1" ht="28.5" customHeight="1">
      <c r="B19" s="1560" t="s">
        <v>411</v>
      </c>
      <c r="C19" s="1561"/>
      <c r="D19" s="1561"/>
      <c r="E19" s="1561"/>
      <c r="F19" s="1561"/>
      <c r="G19" s="1561"/>
      <c r="H19" s="1561"/>
      <c r="I19" s="1561"/>
      <c r="J19" s="1561"/>
      <c r="K19" s="1562"/>
    </row>
    <row r="20" spans="1:13" s="62" customFormat="1" ht="21" customHeight="1">
      <c r="B20" s="1583" t="s">
        <v>412</v>
      </c>
      <c r="C20" s="1584"/>
      <c r="D20" s="1584"/>
      <c r="E20" s="1584"/>
      <c r="F20" s="1584"/>
      <c r="G20" s="1584"/>
      <c r="H20" s="1584"/>
      <c r="I20" s="1584"/>
      <c r="J20" s="1584"/>
      <c r="K20" s="1585"/>
    </row>
    <row r="21" spans="1:13" s="62" customFormat="1" ht="15.75" customHeight="1">
      <c r="B21" s="1583" t="s">
        <v>413</v>
      </c>
      <c r="C21" s="1584"/>
      <c r="D21" s="1584"/>
      <c r="E21" s="1584"/>
      <c r="F21" s="1584"/>
      <c r="G21" s="1584"/>
      <c r="H21" s="1584"/>
      <c r="I21" s="1584"/>
      <c r="J21" s="1584"/>
      <c r="K21" s="1585"/>
    </row>
    <row r="22" spans="1:13" s="62" customFormat="1" ht="29.5" customHeight="1">
      <c r="B22" s="1583" t="s">
        <v>414</v>
      </c>
      <c r="C22" s="1584"/>
      <c r="D22" s="1584"/>
      <c r="E22" s="1584"/>
      <c r="F22" s="1584"/>
      <c r="G22" s="1584"/>
      <c r="H22" s="1584"/>
      <c r="I22" s="1584"/>
      <c r="J22" s="1584"/>
      <c r="K22" s="1585"/>
    </row>
    <row r="23" spans="1:13" s="62" customFormat="1" ht="30" customHeight="1">
      <c r="B23" s="1583" t="s">
        <v>745</v>
      </c>
      <c r="C23" s="1584"/>
      <c r="D23" s="1584"/>
      <c r="E23" s="1584"/>
      <c r="F23" s="1584"/>
      <c r="G23" s="1584"/>
      <c r="H23" s="1584"/>
      <c r="I23" s="1584"/>
      <c r="J23" s="1584"/>
      <c r="K23" s="1585"/>
    </row>
    <row r="24" spans="1:13" s="62" customFormat="1" ht="13.5" customHeight="1">
      <c r="A24" s="64"/>
      <c r="B24" s="49"/>
      <c r="C24" s="19"/>
      <c r="D24" s="19"/>
      <c r="E24" s="19"/>
      <c r="F24" s="19"/>
      <c r="G24" s="19"/>
      <c r="H24" s="19"/>
      <c r="I24" s="19"/>
      <c r="J24" s="19"/>
      <c r="K24" s="48"/>
      <c r="M24" s="1569"/>
    </row>
    <row r="25" spans="1:13" s="62" customFormat="1" ht="23.25" customHeight="1">
      <c r="A25" s="64"/>
      <c r="B25" s="44" t="s">
        <v>425</v>
      </c>
      <c r="C25" s="17"/>
      <c r="D25" s="17"/>
      <c r="E25" s="17"/>
      <c r="F25" s="17"/>
      <c r="G25" s="17"/>
      <c r="H25" s="17"/>
      <c r="I25" s="17"/>
      <c r="J25" s="17"/>
      <c r="K25" s="45"/>
      <c r="M25" s="1569"/>
    </row>
    <row r="26" spans="1:13" s="62" customFormat="1" ht="51" customHeight="1">
      <c r="A26" s="64"/>
      <c r="B26" s="1570" t="s">
        <v>415</v>
      </c>
      <c r="C26" s="1571"/>
      <c r="D26" s="1571"/>
      <c r="E26" s="1571"/>
      <c r="F26" s="1571"/>
      <c r="G26" s="1571"/>
      <c r="H26" s="1571"/>
      <c r="I26" s="1571"/>
      <c r="J26" s="1571"/>
      <c r="K26" s="1572"/>
      <c r="M26" s="1569"/>
    </row>
    <row r="27" spans="1:13" ht="34.5" customHeight="1">
      <c r="B27" s="1557" t="s">
        <v>416</v>
      </c>
      <c r="C27" s="1558"/>
      <c r="D27" s="1558"/>
      <c r="E27" s="1558"/>
      <c r="F27" s="1558"/>
      <c r="G27" s="1558"/>
      <c r="H27" s="1558"/>
      <c r="I27" s="1558"/>
      <c r="J27" s="1558"/>
      <c r="K27" s="1559"/>
    </row>
    <row r="28" spans="1:13" ht="15" customHeight="1">
      <c r="A28" s="22"/>
      <c r="B28" s="50"/>
      <c r="C28" s="19"/>
      <c r="D28" s="19"/>
      <c r="E28" s="19"/>
      <c r="F28" s="19"/>
      <c r="G28" s="19"/>
      <c r="H28" s="19"/>
      <c r="I28" s="19"/>
      <c r="J28" s="19"/>
      <c r="K28" s="48"/>
      <c r="L28" s="22"/>
    </row>
    <row r="29" spans="1:13" ht="20.149999999999999" customHeight="1">
      <c r="B29" s="44" t="s">
        <v>426</v>
      </c>
      <c r="C29" s="11"/>
      <c r="D29" s="11"/>
      <c r="E29" s="11"/>
      <c r="F29" s="11"/>
      <c r="G29" s="11"/>
      <c r="H29" s="11"/>
      <c r="I29" s="11"/>
      <c r="J29" s="11"/>
      <c r="K29" s="51"/>
    </row>
    <row r="30" spans="1:13" ht="37.5" customHeight="1">
      <c r="A30" s="18"/>
      <c r="B30" s="1560" t="s">
        <v>417</v>
      </c>
      <c r="C30" s="1561"/>
      <c r="D30" s="1561"/>
      <c r="E30" s="1561"/>
      <c r="F30" s="1561"/>
      <c r="G30" s="1561"/>
      <c r="H30" s="1561"/>
      <c r="I30" s="1561"/>
      <c r="J30" s="1561"/>
      <c r="K30" s="1562"/>
      <c r="L30" s="18"/>
    </row>
    <row r="31" spans="1:13" ht="14.25" customHeight="1">
      <c r="A31" s="22"/>
      <c r="B31" s="52"/>
      <c r="C31" s="24"/>
      <c r="D31" s="24"/>
      <c r="E31" s="24"/>
      <c r="F31" s="24"/>
      <c r="G31" s="24"/>
      <c r="H31" s="24"/>
      <c r="I31" s="24"/>
      <c r="J31" s="24"/>
      <c r="K31" s="53"/>
      <c r="L31" s="22"/>
    </row>
    <row r="32" spans="1:13" ht="20.149999999999999" customHeight="1">
      <c r="A32" s="22"/>
      <c r="B32" s="44" t="s">
        <v>427</v>
      </c>
      <c r="C32" s="17"/>
      <c r="D32" s="17"/>
      <c r="E32" s="17"/>
      <c r="F32" s="17"/>
      <c r="G32" s="17"/>
      <c r="H32" s="17"/>
      <c r="I32" s="17"/>
      <c r="J32" s="17"/>
      <c r="K32" s="45"/>
      <c r="L32" s="22"/>
    </row>
    <row r="33" spans="1:12" ht="30" customHeight="1">
      <c r="A33" s="22"/>
      <c r="B33" s="1563" t="s">
        <v>418</v>
      </c>
      <c r="C33" s="1564"/>
      <c r="D33" s="1564"/>
      <c r="E33" s="1564"/>
      <c r="F33" s="1564"/>
      <c r="G33" s="1564"/>
      <c r="H33" s="1564"/>
      <c r="I33" s="1564"/>
      <c r="J33" s="1564"/>
      <c r="K33" s="1565"/>
      <c r="L33" s="22"/>
    </row>
    <row r="34" spans="1:12" ht="20.149999999999999" customHeight="1">
      <c r="A34" s="14"/>
      <c r="B34" s="54" t="s">
        <v>419</v>
      </c>
      <c r="C34" s="19"/>
      <c r="D34" s="19"/>
      <c r="E34" s="19"/>
      <c r="F34" s="19"/>
      <c r="G34" s="19"/>
      <c r="H34" s="19"/>
      <c r="I34" s="19"/>
      <c r="J34" s="19"/>
      <c r="K34" s="48"/>
      <c r="L34" s="25"/>
    </row>
    <row r="35" spans="1:12" ht="20.149999999999999" customHeight="1">
      <c r="A35" s="14"/>
      <c r="B35" s="1566" t="s">
        <v>420</v>
      </c>
      <c r="C35" s="1567"/>
      <c r="D35" s="1567"/>
      <c r="E35" s="1567"/>
      <c r="F35" s="1567"/>
      <c r="G35" s="1567"/>
      <c r="H35" s="1567"/>
      <c r="I35" s="1567"/>
      <c r="J35" s="1567"/>
      <c r="K35" s="1568"/>
      <c r="L35" s="25"/>
    </row>
    <row r="36" spans="1:12" ht="20.149999999999999" customHeight="1">
      <c r="A36" s="14"/>
      <c r="B36" s="1566" t="s">
        <v>421</v>
      </c>
      <c r="C36" s="1567"/>
      <c r="D36" s="1567"/>
      <c r="E36" s="1567"/>
      <c r="F36" s="1567"/>
      <c r="G36" s="1567"/>
      <c r="H36" s="1567"/>
      <c r="I36" s="1567"/>
      <c r="J36" s="1567"/>
      <c r="K36" s="1568"/>
      <c r="L36" s="25"/>
    </row>
    <row r="37" spans="1:12" ht="8.25" customHeight="1">
      <c r="A37" s="14"/>
      <c r="B37" s="55"/>
      <c r="C37" s="23"/>
      <c r="D37" s="24"/>
      <c r="E37" s="24"/>
      <c r="F37" s="24"/>
      <c r="G37" s="24"/>
      <c r="H37" s="24"/>
      <c r="I37" s="24"/>
      <c r="J37" s="24"/>
      <c r="K37" s="53"/>
      <c r="L37" s="25"/>
    </row>
    <row r="38" spans="1:12" ht="20.149999999999999" customHeight="1">
      <c r="A38" s="14"/>
      <c r="B38" s="54" t="s">
        <v>245</v>
      </c>
      <c r="C38" s="19"/>
      <c r="D38" s="19"/>
      <c r="E38" s="19"/>
      <c r="F38" s="19"/>
      <c r="G38" s="19"/>
      <c r="H38" s="19"/>
      <c r="I38" s="19"/>
      <c r="J38" s="19"/>
      <c r="K38" s="48"/>
      <c r="L38" s="25"/>
    </row>
    <row r="39" spans="1:12" ht="20.149999999999999" customHeight="1">
      <c r="B39" s="54" t="s">
        <v>422</v>
      </c>
      <c r="C39" s="19"/>
      <c r="D39" s="19"/>
      <c r="E39" s="19"/>
      <c r="F39" s="19"/>
      <c r="G39" s="19"/>
      <c r="H39" s="19"/>
      <c r="I39" s="19"/>
      <c r="J39" s="19"/>
      <c r="K39" s="48"/>
      <c r="L39" s="26"/>
    </row>
    <row r="40" spans="1:12" ht="20.149999999999999" customHeight="1">
      <c r="B40" s="830" t="b">
        <v>0</v>
      </c>
      <c r="C40" s="7" t="s">
        <v>246</v>
      </c>
      <c r="D40" s="829" t="b">
        <v>0</v>
      </c>
      <c r="E40" s="7" t="s">
        <v>247</v>
      </c>
      <c r="K40" s="40"/>
      <c r="L40" s="26"/>
    </row>
    <row r="41" spans="1:12" ht="20.149999999999999" customHeight="1">
      <c r="A41" s="57"/>
      <c r="B41" s="54"/>
      <c r="E41" s="56"/>
      <c r="F41" s="26"/>
      <c r="G41" s="7" t="s">
        <v>106</v>
      </c>
      <c r="H41" s="26"/>
      <c r="I41" s="7" t="s">
        <v>251</v>
      </c>
      <c r="J41" s="831"/>
      <c r="K41" s="40" t="s">
        <v>252</v>
      </c>
      <c r="L41" s="28"/>
    </row>
    <row r="42" spans="1:12" ht="20.149999999999999" customHeight="1">
      <c r="A42" s="22"/>
      <c r="B42" s="54"/>
      <c r="C42" s="1067" t="s">
        <v>761</v>
      </c>
      <c r="D42" s="1552"/>
      <c r="E42" s="1552"/>
      <c r="F42" s="1552"/>
      <c r="G42" s="1552"/>
      <c r="H42" s="1552"/>
      <c r="I42" s="1552"/>
      <c r="J42" s="1552"/>
      <c r="K42" s="1553"/>
      <c r="L42" s="29"/>
    </row>
    <row r="43" spans="1:12" ht="12" customHeight="1">
      <c r="B43" s="54"/>
      <c r="C43" s="58"/>
      <c r="D43" s="58"/>
      <c r="E43" s="58"/>
      <c r="F43" s="58"/>
      <c r="G43" s="58"/>
      <c r="H43" s="58"/>
      <c r="I43" s="58"/>
      <c r="J43" s="59"/>
      <c r="K43" s="60"/>
    </row>
    <row r="44" spans="1:12" ht="20.149999999999999" customHeight="1">
      <c r="A44" s="22"/>
      <c r="B44" s="54"/>
      <c r="C44" s="1067" t="s">
        <v>760</v>
      </c>
      <c r="D44" s="1552"/>
      <c r="E44" s="1552"/>
      <c r="F44" s="1552"/>
      <c r="G44" s="1552"/>
      <c r="H44" s="1552"/>
      <c r="I44" s="1552"/>
      <c r="J44" s="1552"/>
      <c r="K44" s="1553"/>
      <c r="L44" s="22"/>
    </row>
    <row r="45" spans="1:12" ht="9" customHeight="1">
      <c r="B45" s="61"/>
      <c r="K45" s="40"/>
    </row>
    <row r="46" spans="1:12" ht="13.5" thickBot="1">
      <c r="B46" s="1554" t="s">
        <v>423</v>
      </c>
      <c r="C46" s="1555"/>
      <c r="D46" s="1555"/>
      <c r="E46" s="1555"/>
      <c r="F46" s="1555"/>
      <c r="G46" s="1555"/>
      <c r="H46" s="1555"/>
      <c r="I46" s="1555"/>
      <c r="J46" s="1555"/>
      <c r="K46" s="1556"/>
    </row>
    <row r="65" spans="2:6" ht="27.75" customHeight="1"/>
    <row r="66" spans="2:6" ht="117.75" customHeight="1"/>
    <row r="72" spans="2:6">
      <c r="B72" s="1551"/>
      <c r="C72" s="1551"/>
      <c r="D72" s="1551"/>
      <c r="E72" s="1551"/>
      <c r="F72" s="1551"/>
    </row>
    <row r="73" spans="2:6">
      <c r="B73" s="1551"/>
      <c r="C73" s="1551"/>
      <c r="D73" s="1551"/>
      <c r="E73" s="1551"/>
      <c r="F73" s="1551"/>
    </row>
    <row r="74" spans="2:6" ht="40" customHeight="1"/>
    <row r="78" spans="2:6" ht="61.5" customHeight="1"/>
  </sheetData>
  <mergeCells count="23">
    <mergeCell ref="M24:M26"/>
    <mergeCell ref="B26:K26"/>
    <mergeCell ref="B2:K2"/>
    <mergeCell ref="B4:K4"/>
    <mergeCell ref="B6:K6"/>
    <mergeCell ref="B7:K8"/>
    <mergeCell ref="B15:K15"/>
    <mergeCell ref="B16:K16"/>
    <mergeCell ref="B19:K19"/>
    <mergeCell ref="B20:K20"/>
    <mergeCell ref="B21:K21"/>
    <mergeCell ref="B22:K22"/>
    <mergeCell ref="B23:K23"/>
    <mergeCell ref="B27:K27"/>
    <mergeCell ref="B30:K30"/>
    <mergeCell ref="B33:K33"/>
    <mergeCell ref="B35:K35"/>
    <mergeCell ref="B36:K36"/>
    <mergeCell ref="B73:F73"/>
    <mergeCell ref="D42:K42"/>
    <mergeCell ref="D44:K44"/>
    <mergeCell ref="B46:K46"/>
    <mergeCell ref="B72:F72"/>
  </mergeCells>
  <phoneticPr fontId="5"/>
  <printOptions horizontalCentered="1"/>
  <pageMargins left="0.55118110236220474" right="0.55118110236220474" top="0.59055118110236227" bottom="0.59055118110236227" header="0.51181102362204722" footer="0.51181102362204722"/>
  <pageSetup paperSize="9" scale="78" orientation="portrait" blackAndWhite="1" cellComments="asDisplayed"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B94CC-47F9-4E09-BB31-7A2EE2AFE296}">
  <sheetPr>
    <tabColor rgb="FFFF0000"/>
    <pageSetUpPr fitToPage="1"/>
  </sheetPr>
  <dimension ref="B1:L85"/>
  <sheetViews>
    <sheetView showGridLines="0" tabSelected="1" view="pageBreakPreview" zoomScaleNormal="85" zoomScaleSheetLayoutView="100" workbookViewId="0"/>
  </sheetViews>
  <sheetFormatPr defaultColWidth="9.90625" defaultRowHeight="13"/>
  <cols>
    <col min="1" max="1" width="2.453125" style="7" customWidth="1"/>
    <col min="2" max="2" width="15.90625" style="7" customWidth="1"/>
    <col min="3" max="8" width="15.6328125" style="7" customWidth="1"/>
    <col min="9" max="9" width="5" style="7" customWidth="1"/>
    <col min="10" max="10" width="5.26953125" style="7" customWidth="1"/>
    <col min="11" max="11" width="5" style="7" customWidth="1"/>
    <col min="12" max="23" width="11.453125" style="7" customWidth="1"/>
    <col min="24" max="16384" width="9.90625" style="7"/>
  </cols>
  <sheetData>
    <row r="1" spans="2:11" ht="21.75" customHeight="1">
      <c r="C1" s="8"/>
      <c r="D1" s="8"/>
      <c r="E1" s="8"/>
      <c r="F1" s="9"/>
      <c r="G1" s="9"/>
      <c r="H1" s="10" t="s">
        <v>428</v>
      </c>
      <c r="I1" s="9"/>
      <c r="J1" s="9"/>
    </row>
    <row r="2" spans="2:11" ht="69.650000000000006" customHeight="1">
      <c r="B2" s="1574" t="s">
        <v>764</v>
      </c>
      <c r="C2" s="1574"/>
      <c r="D2" s="1574"/>
      <c r="E2" s="1574"/>
      <c r="F2" s="1574"/>
      <c r="G2" s="1574"/>
      <c r="H2" s="1574"/>
      <c r="I2" s="11"/>
      <c r="J2" s="11"/>
    </row>
    <row r="3" spans="2:11" ht="7.5" customHeight="1">
      <c r="B3" s="12"/>
    </row>
    <row r="4" spans="2:11" ht="20.149999999999999" customHeight="1">
      <c r="B4" s="1574" t="s">
        <v>429</v>
      </c>
      <c r="C4" s="1574"/>
      <c r="D4" s="1574"/>
      <c r="E4" s="1574"/>
      <c r="F4" s="1574"/>
      <c r="G4" s="1574"/>
      <c r="H4" s="1574"/>
      <c r="I4" s="11"/>
      <c r="J4" s="11"/>
    </row>
    <row r="5" spans="2:11" ht="3" customHeight="1">
      <c r="B5" s="13"/>
    </row>
    <row r="6" spans="2:11" ht="18" customHeight="1">
      <c r="B6" s="1577" t="s">
        <v>777</v>
      </c>
      <c r="C6" s="1577"/>
      <c r="D6" s="1577"/>
      <c r="E6" s="1577"/>
      <c r="F6" s="1577"/>
      <c r="G6" s="1577"/>
      <c r="H6" s="1577"/>
    </row>
    <row r="7" spans="2:11" ht="20.149999999999999" customHeight="1">
      <c r="B7" s="1586" t="s">
        <v>430</v>
      </c>
      <c r="C7" s="1586"/>
      <c r="D7" s="1586"/>
      <c r="E7" s="1586"/>
      <c r="F7" s="1586"/>
      <c r="G7" s="1586"/>
      <c r="H7" s="1586"/>
      <c r="I7" s="14"/>
      <c r="J7" s="14"/>
      <c r="K7" s="14"/>
    </row>
    <row r="8" spans="2:11" ht="20.149999999999999" customHeight="1">
      <c r="B8" s="1586"/>
      <c r="C8" s="1586"/>
      <c r="D8" s="1586"/>
      <c r="E8" s="1586"/>
      <c r="F8" s="1586"/>
      <c r="G8" s="1586"/>
      <c r="H8" s="1586"/>
      <c r="I8" s="14"/>
      <c r="J8" s="14"/>
      <c r="K8" s="14"/>
    </row>
    <row r="9" spans="2:11" ht="8.15" customHeight="1">
      <c r="B9" s="15"/>
      <c r="C9" s="15"/>
      <c r="D9" s="15"/>
      <c r="E9" s="15"/>
      <c r="F9" s="15"/>
      <c r="G9" s="15"/>
      <c r="H9" s="15"/>
      <c r="I9" s="16"/>
      <c r="J9" s="16"/>
    </row>
    <row r="10" spans="2:11" ht="20.149999999999999" customHeight="1">
      <c r="B10" s="65" t="s">
        <v>431</v>
      </c>
      <c r="C10" s="17"/>
      <c r="D10" s="17"/>
      <c r="E10" s="17"/>
      <c r="F10" s="17"/>
      <c r="G10" s="17"/>
      <c r="H10" s="17"/>
      <c r="I10" s="18"/>
      <c r="J10" s="18"/>
    </row>
    <row r="11" spans="2:11" ht="20.149999999999999" customHeight="1">
      <c r="B11" s="66" t="s">
        <v>432</v>
      </c>
      <c r="C11" s="19"/>
      <c r="D11" s="19"/>
      <c r="E11" s="19"/>
      <c r="F11" s="19"/>
      <c r="G11" s="19"/>
      <c r="H11" s="19"/>
      <c r="I11" s="14"/>
      <c r="J11" s="14"/>
    </row>
    <row r="12" spans="2:11" ht="20.149999999999999" customHeight="1">
      <c r="B12" s="66" t="s">
        <v>433</v>
      </c>
      <c r="C12" s="19"/>
      <c r="D12" s="19"/>
      <c r="E12" s="19"/>
      <c r="F12" s="19"/>
      <c r="G12" s="19"/>
      <c r="H12" s="19"/>
      <c r="I12" s="14"/>
      <c r="J12" s="14"/>
    </row>
    <row r="13" spans="2:11" ht="8.15" customHeight="1">
      <c r="B13" s="20"/>
      <c r="C13" s="19"/>
      <c r="D13" s="19"/>
      <c r="E13" s="19"/>
      <c r="F13" s="19"/>
      <c r="G13" s="19"/>
      <c r="H13" s="19"/>
    </row>
    <row r="14" spans="2:11" ht="20.149999999999999" customHeight="1">
      <c r="B14" s="17" t="s">
        <v>434</v>
      </c>
      <c r="C14" s="17"/>
      <c r="D14" s="17"/>
      <c r="E14" s="17"/>
      <c r="F14" s="17"/>
      <c r="G14" s="17"/>
      <c r="H14" s="17"/>
      <c r="I14" s="18"/>
      <c r="J14" s="18"/>
    </row>
    <row r="15" spans="2:11" ht="71.25" customHeight="1">
      <c r="B15" s="1587" t="s">
        <v>435</v>
      </c>
      <c r="C15" s="1587"/>
      <c r="D15" s="1587"/>
      <c r="E15" s="1587"/>
      <c r="F15" s="1587"/>
      <c r="G15" s="1587"/>
      <c r="H15" s="1587"/>
      <c r="I15" s="14"/>
      <c r="J15" s="14"/>
    </row>
    <row r="16" spans="2:11" ht="38.25" customHeight="1">
      <c r="B16" s="1561" t="s">
        <v>436</v>
      </c>
      <c r="C16" s="1561"/>
      <c r="D16" s="1561"/>
      <c r="E16" s="1561"/>
      <c r="F16" s="1561"/>
      <c r="G16" s="1561"/>
      <c r="H16" s="1561"/>
    </row>
    <row r="17" spans="2:10" ht="20.149999999999999" customHeight="1">
      <c r="B17" s="1567" t="s">
        <v>437</v>
      </c>
      <c r="C17" s="1567"/>
      <c r="D17" s="1567"/>
      <c r="E17" s="1567"/>
      <c r="F17" s="1567"/>
      <c r="G17" s="1567"/>
      <c r="H17" s="19"/>
    </row>
    <row r="18" spans="2:10" ht="20.149999999999999" customHeight="1">
      <c r="B18" s="1567" t="s">
        <v>438</v>
      </c>
      <c r="C18" s="1567"/>
      <c r="D18" s="1567"/>
      <c r="E18" s="1567"/>
      <c r="F18" s="1567"/>
      <c r="G18" s="1567"/>
      <c r="H18" s="19"/>
    </row>
    <row r="19" spans="2:10" ht="20.149999999999999" customHeight="1">
      <c r="B19" s="1567" t="s">
        <v>439</v>
      </c>
      <c r="C19" s="1567"/>
      <c r="D19" s="1567"/>
      <c r="E19" s="1567"/>
      <c r="F19" s="1567"/>
      <c r="G19" s="1567"/>
      <c r="H19" s="19"/>
    </row>
    <row r="20" spans="2:10" ht="20.149999999999999" customHeight="1">
      <c r="B20" s="1567" t="s">
        <v>440</v>
      </c>
      <c r="C20" s="1567"/>
      <c r="D20" s="1567"/>
      <c r="E20" s="1567"/>
      <c r="F20" s="1567"/>
      <c r="G20" s="1567"/>
      <c r="H20" s="19"/>
    </row>
    <row r="21" spans="2:10" ht="8.15" customHeight="1">
      <c r="B21" s="67"/>
      <c r="C21" s="67"/>
      <c r="D21" s="67"/>
      <c r="E21" s="67"/>
      <c r="F21" s="67"/>
      <c r="G21" s="67"/>
      <c r="H21" s="19"/>
    </row>
    <row r="22" spans="2:10" ht="20.149999999999999" customHeight="1">
      <c r="B22" s="17" t="s">
        <v>441</v>
      </c>
      <c r="C22" s="17"/>
      <c r="D22" s="17"/>
      <c r="E22" s="17"/>
      <c r="F22" s="17"/>
      <c r="G22" s="17"/>
      <c r="H22" s="17"/>
      <c r="I22" s="18"/>
      <c r="J22" s="18"/>
    </row>
    <row r="23" spans="2:10" ht="34.5" customHeight="1">
      <c r="B23" s="1587" t="s">
        <v>442</v>
      </c>
      <c r="C23" s="1571"/>
      <c r="D23" s="1571"/>
      <c r="E23" s="1571"/>
      <c r="F23" s="1571"/>
      <c r="G23" s="1571"/>
      <c r="H23" s="1571"/>
      <c r="I23" s="14"/>
      <c r="J23" s="14"/>
    </row>
    <row r="24" spans="2:10" ht="20.149999999999999" customHeight="1">
      <c r="B24" s="1584" t="s">
        <v>443</v>
      </c>
      <c r="C24" s="1584"/>
      <c r="D24" s="1584"/>
      <c r="E24" s="1584"/>
      <c r="F24" s="1584"/>
      <c r="G24" s="1584"/>
      <c r="H24" s="19"/>
    </row>
    <row r="25" spans="2:10" ht="36" customHeight="1">
      <c r="B25" s="1584" t="s">
        <v>444</v>
      </c>
      <c r="C25" s="1584"/>
      <c r="D25" s="1584"/>
      <c r="E25" s="1584"/>
      <c r="F25" s="1584"/>
      <c r="G25" s="1584"/>
      <c r="H25" s="19"/>
    </row>
    <row r="26" spans="2:10" ht="32.25" customHeight="1">
      <c r="B26" s="1584" t="s">
        <v>458</v>
      </c>
      <c r="C26" s="1584"/>
      <c r="D26" s="1584"/>
      <c r="E26" s="1584"/>
      <c r="F26" s="1584"/>
      <c r="G26" s="1584"/>
      <c r="H26" s="19"/>
    </row>
    <row r="27" spans="2:10" ht="53.25" customHeight="1">
      <c r="B27" s="1584" t="s">
        <v>445</v>
      </c>
      <c r="C27" s="1584"/>
      <c r="D27" s="1584"/>
      <c r="E27" s="1584"/>
      <c r="F27" s="1584"/>
      <c r="G27" s="1584"/>
      <c r="H27" s="19"/>
    </row>
    <row r="28" spans="2:10" ht="8.15" customHeight="1">
      <c r="B28" s="19"/>
      <c r="C28" s="19"/>
      <c r="D28" s="19"/>
      <c r="E28" s="19"/>
      <c r="F28" s="19"/>
      <c r="G28" s="19"/>
      <c r="H28" s="19"/>
      <c r="I28" s="14"/>
      <c r="J28" s="14"/>
    </row>
    <row r="29" spans="2:10" ht="20.149999999999999" customHeight="1">
      <c r="B29" s="1589" t="s">
        <v>446</v>
      </c>
      <c r="C29" s="1589"/>
      <c r="D29" s="1589"/>
      <c r="E29" s="1589"/>
      <c r="F29" s="1589"/>
      <c r="G29" s="1589"/>
      <c r="H29" s="1589"/>
    </row>
    <row r="30" spans="2:10" ht="70.5" customHeight="1">
      <c r="B30" s="1588" t="s">
        <v>447</v>
      </c>
      <c r="C30" s="1588"/>
      <c r="D30" s="1588"/>
      <c r="E30" s="1588"/>
      <c r="F30" s="1588"/>
      <c r="G30" s="1588"/>
      <c r="H30" s="1588"/>
      <c r="I30" s="22"/>
      <c r="J30" s="22"/>
    </row>
    <row r="31" spans="2:10" ht="36.75" customHeight="1">
      <c r="B31" s="1587" t="s">
        <v>448</v>
      </c>
      <c r="C31" s="1587"/>
      <c r="D31" s="1587"/>
      <c r="E31" s="1587"/>
      <c r="F31" s="1587"/>
      <c r="G31" s="1587"/>
      <c r="H31" s="1587"/>
      <c r="I31" s="22"/>
      <c r="J31" s="22"/>
    </row>
    <row r="32" spans="2:10" ht="8.15" customHeight="1">
      <c r="B32" s="17"/>
      <c r="C32" s="11"/>
      <c r="D32" s="11"/>
      <c r="E32" s="11"/>
      <c r="F32" s="11"/>
      <c r="G32" s="11"/>
      <c r="H32" s="11"/>
      <c r="I32" s="9"/>
      <c r="J32" s="9"/>
    </row>
    <row r="33" spans="2:12" ht="20.149999999999999" customHeight="1">
      <c r="B33" s="17" t="s">
        <v>449</v>
      </c>
      <c r="C33" s="11"/>
      <c r="D33" s="11"/>
      <c r="E33" s="11"/>
      <c r="F33" s="11"/>
      <c r="G33" s="11"/>
      <c r="H33" s="11"/>
      <c r="I33" s="9"/>
      <c r="J33" s="9"/>
    </row>
    <row r="34" spans="2:12" ht="33" customHeight="1">
      <c r="B34" s="1587" t="s">
        <v>450</v>
      </c>
      <c r="C34" s="1587"/>
      <c r="D34" s="1587"/>
      <c r="E34" s="1587"/>
      <c r="F34" s="1587"/>
      <c r="G34" s="1587"/>
      <c r="H34" s="1587"/>
      <c r="I34" s="22"/>
      <c r="J34" s="22"/>
    </row>
    <row r="35" spans="2:12" ht="8.15" customHeight="1">
      <c r="B35" s="21"/>
      <c r="C35" s="19"/>
      <c r="D35" s="19"/>
      <c r="E35" s="19"/>
      <c r="F35" s="19"/>
      <c r="G35" s="19"/>
      <c r="H35" s="19"/>
    </row>
    <row r="36" spans="2:12" ht="20.149999999999999" customHeight="1">
      <c r="B36" s="17" t="s">
        <v>451</v>
      </c>
      <c r="C36" s="17"/>
      <c r="D36" s="17"/>
      <c r="E36" s="17"/>
      <c r="F36" s="17"/>
      <c r="G36" s="17"/>
      <c r="H36" s="17"/>
      <c r="I36" s="18"/>
      <c r="J36" s="18"/>
    </row>
    <row r="37" spans="2:12" ht="40" customHeight="1">
      <c r="B37" s="1587" t="s">
        <v>452</v>
      </c>
      <c r="C37" s="1587"/>
      <c r="D37" s="1587"/>
      <c r="E37" s="1587"/>
      <c r="F37" s="1587"/>
      <c r="G37" s="1587"/>
      <c r="H37" s="1587"/>
      <c r="I37" s="22"/>
      <c r="J37" s="22"/>
    </row>
    <row r="38" spans="2:12" ht="20.149999999999999" customHeight="1">
      <c r="B38" s="19" t="s">
        <v>453</v>
      </c>
      <c r="C38" s="19"/>
      <c r="D38" s="19"/>
      <c r="E38" s="19"/>
      <c r="F38" s="19"/>
      <c r="G38" s="19"/>
      <c r="H38" s="19"/>
      <c r="I38" s="22"/>
      <c r="J38" s="22"/>
      <c r="K38" s="22"/>
    </row>
    <row r="39" spans="2:12" ht="20.149999999999999" customHeight="1">
      <c r="B39" s="23"/>
      <c r="C39" s="23"/>
      <c r="D39" s="24"/>
      <c r="E39" s="24"/>
      <c r="F39" s="24"/>
      <c r="G39" s="24"/>
      <c r="H39" s="24"/>
      <c r="I39" s="22"/>
      <c r="J39" s="22"/>
    </row>
    <row r="40" spans="2:12" ht="20.149999999999999" customHeight="1">
      <c r="B40" s="19" t="s">
        <v>454</v>
      </c>
      <c r="C40" s="19"/>
      <c r="D40" s="19"/>
      <c r="E40" s="19"/>
      <c r="F40" s="19"/>
      <c r="G40" s="19"/>
      <c r="H40" s="19"/>
      <c r="I40" s="25"/>
      <c r="J40" s="25"/>
      <c r="K40" s="25"/>
    </row>
    <row r="41" spans="2:12" ht="20.149999999999999" customHeight="1">
      <c r="B41" s="19" t="s">
        <v>455</v>
      </c>
      <c r="C41" s="19"/>
      <c r="D41" s="19"/>
      <c r="E41" s="19"/>
      <c r="F41" s="19"/>
      <c r="G41" s="19"/>
      <c r="H41" s="19"/>
      <c r="I41" s="25"/>
      <c r="J41" s="25"/>
      <c r="K41" s="25"/>
    </row>
    <row r="42" spans="2:12" ht="9" customHeight="1">
      <c r="B42" s="19"/>
      <c r="C42" s="19"/>
      <c r="D42" s="19"/>
      <c r="E42" s="19"/>
      <c r="F42" s="19"/>
      <c r="G42" s="19"/>
      <c r="H42" s="19"/>
      <c r="I42" s="25"/>
      <c r="J42" s="25"/>
      <c r="K42" s="25"/>
    </row>
    <row r="43" spans="2:12" ht="20.149999999999999" customHeight="1">
      <c r="C43" s="829" t="b">
        <v>0</v>
      </c>
      <c r="D43" s="17" t="s">
        <v>456</v>
      </c>
      <c r="E43" s="832" t="b">
        <v>0</v>
      </c>
      <c r="F43" s="17" t="s">
        <v>743</v>
      </c>
      <c r="G43" s="19"/>
      <c r="H43" s="19"/>
      <c r="I43" s="25"/>
      <c r="J43" s="25"/>
      <c r="K43" s="25"/>
    </row>
    <row r="44" spans="2:12" ht="9" customHeight="1">
      <c r="C44" s="19"/>
      <c r="D44" s="374"/>
      <c r="E44" s="19"/>
      <c r="F44" s="32"/>
      <c r="G44" s="19"/>
      <c r="H44" s="19"/>
      <c r="I44" s="25"/>
      <c r="J44" s="25"/>
      <c r="K44" s="25"/>
    </row>
    <row r="45" spans="2:12" ht="21" customHeight="1">
      <c r="B45" s="19"/>
      <c r="C45" s="19"/>
      <c r="D45" s="374"/>
      <c r="E45" s="19"/>
      <c r="F45" s="32" t="s">
        <v>744</v>
      </c>
      <c r="G45" s="1591"/>
      <c r="H45" s="1591"/>
      <c r="I45" s="26"/>
      <c r="J45" s="26"/>
      <c r="K45" s="33"/>
      <c r="L45" s="34"/>
    </row>
    <row r="46" spans="2:12" ht="9" customHeight="1">
      <c r="B46" s="21"/>
      <c r="C46" s="19"/>
      <c r="D46" s="19"/>
      <c r="E46" s="19"/>
      <c r="F46" s="19"/>
      <c r="G46" s="19"/>
      <c r="H46" s="19"/>
      <c r="I46" s="26"/>
      <c r="J46" s="26"/>
      <c r="K46" s="26"/>
    </row>
    <row r="47" spans="2:12" ht="20.149999999999999" customHeight="1">
      <c r="C47" s="1070" t="s">
        <v>762</v>
      </c>
      <c r="D47" s="1592"/>
      <c r="E47" s="1592"/>
      <c r="F47" s="1592"/>
      <c r="G47" s="1592"/>
      <c r="H47" s="1592"/>
      <c r="I47" s="28"/>
      <c r="J47" s="28"/>
      <c r="K47" s="26"/>
    </row>
    <row r="48" spans="2:12" ht="9" customHeight="1">
      <c r="C48" s="1068"/>
      <c r="D48" s="56"/>
      <c r="E48" s="30"/>
      <c r="F48" s="30"/>
      <c r="G48" s="27"/>
      <c r="H48" s="27"/>
      <c r="I48" s="28"/>
      <c r="J48" s="28"/>
      <c r="K48" s="26"/>
    </row>
    <row r="49" spans="2:11" ht="20.149999999999999" customHeight="1">
      <c r="C49" s="1069" t="s">
        <v>763</v>
      </c>
      <c r="D49" s="1593"/>
      <c r="E49" s="1593"/>
      <c r="F49" s="1593"/>
      <c r="G49" s="1593"/>
      <c r="H49" s="1593"/>
      <c r="I49" s="29"/>
      <c r="J49" s="29"/>
      <c r="K49" s="26"/>
    </row>
    <row r="50" spans="2:11" ht="8.15" customHeight="1">
      <c r="B50" s="20"/>
      <c r="C50" s="19"/>
      <c r="D50" s="19"/>
      <c r="E50" s="19"/>
      <c r="F50" s="19"/>
      <c r="G50" s="19"/>
      <c r="H50" s="19"/>
    </row>
    <row r="51" spans="2:11" ht="15" customHeight="1">
      <c r="B51" s="1590" t="s">
        <v>457</v>
      </c>
      <c r="C51" s="1590"/>
      <c r="D51" s="1590"/>
      <c r="E51" s="1590"/>
      <c r="F51" s="1590"/>
      <c r="G51" s="1590"/>
      <c r="H51" s="1590"/>
      <c r="I51" s="22"/>
      <c r="J51" s="22"/>
      <c r="K51" s="22"/>
    </row>
    <row r="52" spans="2:11" ht="20.149999999999999" customHeight="1"/>
    <row r="72" spans="2:5" ht="27.75" customHeight="1"/>
    <row r="73" spans="2:5" ht="117.75" customHeight="1"/>
    <row r="77" spans="2:5">
      <c r="B77" s="1551"/>
      <c r="C77" s="1551"/>
      <c r="D77" s="1551"/>
      <c r="E77" s="1551"/>
    </row>
    <row r="78" spans="2:5">
      <c r="B78" s="1551"/>
      <c r="C78" s="1551"/>
      <c r="D78" s="1551"/>
      <c r="E78" s="1551"/>
    </row>
    <row r="81" ht="40" customHeight="1"/>
    <row r="85" ht="61.5" customHeight="1"/>
  </sheetData>
  <mergeCells count="26">
    <mergeCell ref="B51:H51"/>
    <mergeCell ref="B77:E77"/>
    <mergeCell ref="B78:E78"/>
    <mergeCell ref="B37:H37"/>
    <mergeCell ref="G45:H45"/>
    <mergeCell ref="D47:H47"/>
    <mergeCell ref="D49:H49"/>
    <mergeCell ref="B34:H34"/>
    <mergeCell ref="B17:G17"/>
    <mergeCell ref="B18:G18"/>
    <mergeCell ref="B19:G19"/>
    <mergeCell ref="B20:G20"/>
    <mergeCell ref="B23:H23"/>
    <mergeCell ref="B24:G24"/>
    <mergeCell ref="B25:G25"/>
    <mergeCell ref="B26:G26"/>
    <mergeCell ref="B27:G27"/>
    <mergeCell ref="B30:H30"/>
    <mergeCell ref="B31:H31"/>
    <mergeCell ref="B29:H29"/>
    <mergeCell ref="B16:H16"/>
    <mergeCell ref="B2:H2"/>
    <mergeCell ref="B4:H4"/>
    <mergeCell ref="B6:H6"/>
    <mergeCell ref="B7:H8"/>
    <mergeCell ref="B15:H15"/>
  </mergeCells>
  <phoneticPr fontId="5"/>
  <printOptions horizontalCentered="1"/>
  <pageMargins left="0.23622047244094491" right="0.23622047244094491" top="0.55118110236220474" bottom="0.55118110236220474" header="0.31496062992125984" footer="0.31496062992125984"/>
  <pageSetup paperSize="9" scale="69" orientation="portrait" blackAndWhite="1"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ACD66-F5EF-4AB1-BE6B-96FBEECC1AF6}">
  <sheetPr>
    <tabColor theme="7" tint="0.79998168889431442"/>
    <pageSetUpPr fitToPage="1"/>
  </sheetPr>
  <dimension ref="A1:AA75"/>
  <sheetViews>
    <sheetView view="pageBreakPreview" topLeftCell="A5" zoomScaleNormal="100" zoomScaleSheetLayoutView="100" workbookViewId="0">
      <selection activeCell="Q14" sqref="Q14"/>
    </sheetView>
  </sheetViews>
  <sheetFormatPr defaultColWidth="9" defaultRowHeight="13"/>
  <cols>
    <col min="1" max="5" width="7.36328125" style="68" customWidth="1"/>
    <col min="6" max="10" width="8.6328125" style="68" customWidth="1"/>
    <col min="11" max="16" width="4.6328125" style="68" customWidth="1"/>
    <col min="17" max="17" width="7.90625" style="68" customWidth="1"/>
    <col min="18" max="16384" width="9" style="68"/>
  </cols>
  <sheetData>
    <row r="1" spans="1:18" ht="30" customHeight="1">
      <c r="A1" s="71" t="s">
        <v>502</v>
      </c>
      <c r="B1" s="71"/>
      <c r="C1" s="71"/>
      <c r="D1" s="71"/>
      <c r="E1" s="71"/>
      <c r="F1" s="71"/>
      <c r="G1" s="71"/>
      <c r="H1" s="71"/>
      <c r="I1" s="71"/>
      <c r="J1" s="71"/>
      <c r="K1" s="71"/>
      <c r="L1" s="71"/>
      <c r="M1" s="71"/>
      <c r="N1" s="71"/>
      <c r="O1" s="71"/>
      <c r="P1" s="1594" t="s">
        <v>555</v>
      </c>
      <c r="Q1" s="1594"/>
    </row>
    <row r="2" spans="1:18" ht="20.25" customHeight="1">
      <c r="A2" s="1595" t="s">
        <v>681</v>
      </c>
      <c r="B2" s="1595"/>
      <c r="C2" s="1595"/>
      <c r="D2" s="1595"/>
      <c r="E2" s="1595"/>
      <c r="F2" s="1595"/>
      <c r="G2" s="1595"/>
      <c r="H2" s="1595"/>
      <c r="I2" s="1595"/>
      <c r="J2" s="1595"/>
      <c r="K2" s="1595"/>
      <c r="L2" s="1595"/>
      <c r="M2" s="1595"/>
      <c r="N2" s="1595"/>
      <c r="O2" s="1595"/>
      <c r="P2" s="1595"/>
      <c r="Q2" s="1595"/>
    </row>
    <row r="3" spans="1:18" ht="9" customHeight="1"/>
    <row r="4" spans="1:18" ht="17.25" customHeight="1">
      <c r="J4" s="72" t="s">
        <v>503</v>
      </c>
      <c r="K4" s="98" t="s">
        <v>554</v>
      </c>
      <c r="L4" s="68" t="s">
        <v>795</v>
      </c>
      <c r="O4" s="1596">
        <v>45748</v>
      </c>
      <c r="P4" s="1596"/>
      <c r="Q4" s="1596"/>
    </row>
    <row r="5" spans="1:18" ht="17.25" customHeight="1">
      <c r="M5" s="68" t="s">
        <v>504</v>
      </c>
      <c r="O5" s="1597" t="s">
        <v>682</v>
      </c>
      <c r="P5" s="1598"/>
      <c r="Q5" s="1598"/>
      <c r="R5" s="68" t="s">
        <v>505</v>
      </c>
    </row>
    <row r="6" spans="1:18">
      <c r="A6" s="68" t="s">
        <v>506</v>
      </c>
    </row>
    <row r="7" spans="1:18">
      <c r="A7" s="1599" t="s">
        <v>5</v>
      </c>
      <c r="B7" s="1600"/>
      <c r="C7" s="1600"/>
      <c r="D7" s="1600"/>
      <c r="E7" s="1600"/>
      <c r="F7" s="1600"/>
      <c r="G7" s="1600"/>
      <c r="H7" s="1600"/>
      <c r="I7" s="1600"/>
      <c r="J7" s="1599" t="s">
        <v>556</v>
      </c>
      <c r="K7" s="1600"/>
      <c r="L7" s="1600"/>
      <c r="M7" s="1600"/>
      <c r="N7" s="1600"/>
      <c r="O7" s="1600"/>
      <c r="P7" s="1600"/>
      <c r="Q7" s="1601"/>
    </row>
    <row r="8" spans="1:18" ht="26.25" customHeight="1">
      <c r="A8" s="1605" t="str">
        <f>IF('③-別紙1.寄附講座実施計画の概要'!D6="","",'③-別紙1.寄附講座実施計画の概要'!D6)</f>
        <v/>
      </c>
      <c r="B8" s="1606"/>
      <c r="C8" s="1606"/>
      <c r="D8" s="1606"/>
      <c r="E8" s="1606"/>
      <c r="F8" s="1606"/>
      <c r="G8" s="1606"/>
      <c r="H8" s="1606"/>
      <c r="I8" s="1607"/>
      <c r="J8" s="1608" t="str">
        <f>IF('②-寄附講座実施申請書'!C10="","",'②-寄附講座実施申請書'!C10)</f>
        <v/>
      </c>
      <c r="K8" s="1609"/>
      <c r="L8" s="1609"/>
      <c r="M8" s="1609"/>
      <c r="N8" s="1609"/>
      <c r="O8" s="1609"/>
      <c r="P8" s="1609"/>
      <c r="Q8" s="1610"/>
    </row>
    <row r="9" spans="1:18" ht="33.75" customHeight="1">
      <c r="A9" s="1599" t="s">
        <v>508</v>
      </c>
      <c r="B9" s="1600"/>
      <c r="C9" s="1601"/>
      <c r="D9" s="1611" t="str">
        <f>IF('②-寄附講座実施申請書'!C26="","",'②-寄附講座実施申請書'!C26)</f>
        <v/>
      </c>
      <c r="E9" s="1611"/>
      <c r="F9" s="1611"/>
      <c r="G9" s="1611"/>
      <c r="H9" s="1611"/>
      <c r="I9" s="1611"/>
      <c r="J9" s="1611"/>
      <c r="K9" s="1611"/>
      <c r="L9" s="1611"/>
      <c r="M9" s="1611"/>
      <c r="N9" s="1611"/>
      <c r="O9" s="1611"/>
      <c r="P9" s="1611"/>
      <c r="Q9" s="1612"/>
    </row>
    <row r="10" spans="1:18" ht="26.25" customHeight="1">
      <c r="A10" s="1613" t="s">
        <v>509</v>
      </c>
      <c r="B10" s="1613"/>
      <c r="C10" s="1603" t="s">
        <v>510</v>
      </c>
      <c r="D10" s="1603"/>
      <c r="E10" s="1602" t="s">
        <v>734</v>
      </c>
      <c r="F10" s="1602"/>
      <c r="G10" s="1602"/>
      <c r="H10" s="1602"/>
      <c r="I10" s="1602"/>
      <c r="J10" s="1602"/>
      <c r="K10" s="1602"/>
      <c r="L10" s="1602"/>
      <c r="M10" s="1602"/>
      <c r="N10" s="1602"/>
      <c r="O10" s="1602"/>
      <c r="P10" s="1602"/>
      <c r="Q10" s="1602"/>
    </row>
    <row r="11" spans="1:18" ht="26.25" customHeight="1">
      <c r="A11" s="1613"/>
      <c r="B11" s="1613"/>
      <c r="C11" s="1603" t="s">
        <v>508</v>
      </c>
      <c r="D11" s="1603"/>
      <c r="E11" s="1602" t="s">
        <v>734</v>
      </c>
      <c r="F11" s="1602"/>
      <c r="G11" s="1602"/>
      <c r="H11" s="1602"/>
      <c r="I11" s="1602"/>
      <c r="J11" s="1602"/>
      <c r="K11" s="1602"/>
      <c r="L11" s="1602"/>
      <c r="M11" s="1602"/>
      <c r="N11" s="1602"/>
      <c r="O11" s="1602"/>
      <c r="P11" s="1602"/>
      <c r="Q11" s="1602"/>
    </row>
    <row r="12" spans="1:18" ht="26.25" customHeight="1">
      <c r="A12" s="1613"/>
      <c r="B12" s="1613"/>
      <c r="C12" s="1603" t="s">
        <v>507</v>
      </c>
      <c r="D12" s="1603"/>
      <c r="E12" s="1602" t="s">
        <v>734</v>
      </c>
      <c r="F12" s="1602"/>
      <c r="G12" s="1602"/>
      <c r="H12" s="1602"/>
      <c r="I12" s="1602"/>
      <c r="J12" s="1603" t="s">
        <v>511</v>
      </c>
      <c r="K12" s="1603"/>
      <c r="L12" s="1603"/>
      <c r="M12" s="1604" t="s">
        <v>512</v>
      </c>
      <c r="N12" s="1604"/>
      <c r="O12" s="1604"/>
      <c r="P12" s="1604"/>
      <c r="Q12" s="1604"/>
    </row>
    <row r="13" spans="1:18">
      <c r="A13" s="1599" t="s">
        <v>513</v>
      </c>
      <c r="B13" s="1600"/>
      <c r="C13" s="1600"/>
      <c r="D13" s="1600"/>
      <c r="E13" s="1600"/>
      <c r="F13" s="1600"/>
      <c r="G13" s="1600"/>
      <c r="H13" s="1600"/>
      <c r="I13" s="1600"/>
      <c r="J13" s="1614" t="s">
        <v>557</v>
      </c>
      <c r="K13" s="1615"/>
      <c r="L13" s="1615"/>
      <c r="M13" s="1615"/>
      <c r="N13" s="1615"/>
      <c r="O13" s="1615"/>
      <c r="P13" s="1615"/>
      <c r="Q13" s="1107" t="s">
        <v>793</v>
      </c>
    </row>
    <row r="14" spans="1:18" ht="26.25" customHeight="1">
      <c r="A14" s="1605" t="str">
        <f>IF('③-別紙1.寄附講座実施計画の概要'!D7="","",'③-別紙1.寄附講座実施計画の概要'!D7)</f>
        <v/>
      </c>
      <c r="B14" s="1606"/>
      <c r="C14" s="1606"/>
      <c r="D14" s="1606"/>
      <c r="E14" s="1606"/>
      <c r="F14" s="1606"/>
      <c r="G14" s="1606"/>
      <c r="H14" s="1606"/>
      <c r="I14" s="1607"/>
      <c r="J14" s="1616" t="str">
        <f>IF('③-別紙1.寄附講座実施計画の概要'!D9="","",'③-別紙1.寄附講座実施計画の概要'!D9)</f>
        <v/>
      </c>
      <c r="K14" s="1615"/>
      <c r="L14" s="1615"/>
      <c r="M14" s="1615"/>
      <c r="N14" s="1615"/>
      <c r="O14" s="1615"/>
      <c r="P14" s="1615"/>
      <c r="Q14" s="1108" t="s">
        <v>794</v>
      </c>
    </row>
    <row r="15" spans="1:18">
      <c r="A15" s="1599" t="s">
        <v>514</v>
      </c>
      <c r="B15" s="1600"/>
      <c r="C15" s="1600"/>
      <c r="D15" s="1600"/>
      <c r="E15" s="1600"/>
      <c r="F15" s="1601"/>
      <c r="G15" s="1599" t="s">
        <v>515</v>
      </c>
      <c r="H15" s="1600"/>
      <c r="I15" s="1600"/>
      <c r="J15" s="1601"/>
      <c r="K15" s="1626" t="s">
        <v>516</v>
      </c>
      <c r="L15" s="1626"/>
      <c r="M15" s="1626"/>
      <c r="N15" s="1626"/>
      <c r="O15" s="1626"/>
      <c r="P15" s="1626"/>
      <c r="Q15" s="1626"/>
    </row>
    <row r="16" spans="1:18">
      <c r="A16" s="1627" t="str">
        <f>IF('③-別紙1.寄附講座実施計画の概要'!D11="","",'③-別紙1.寄附講座実施計画の概要'!D11)</f>
        <v/>
      </c>
      <c r="B16" s="1628"/>
      <c r="C16" s="1628"/>
      <c r="D16" s="1628"/>
      <c r="E16" s="1628"/>
      <c r="F16" s="1629"/>
      <c r="G16" s="1627" t="str">
        <f>IF('③-別紙1.寄附講座実施計画の概要'!D28="","",'③-別紙1.寄附講座実施計画の概要'!D28)</f>
        <v/>
      </c>
      <c r="H16" s="1628"/>
      <c r="I16" s="1628"/>
      <c r="J16" s="1629"/>
      <c r="K16" s="73" t="s">
        <v>43</v>
      </c>
      <c r="L16" s="73" t="s">
        <v>44</v>
      </c>
      <c r="M16" s="73" t="s">
        <v>45</v>
      </c>
      <c r="N16" s="73" t="s">
        <v>46</v>
      </c>
      <c r="O16" s="73" t="s">
        <v>47</v>
      </c>
      <c r="P16" s="99" t="s">
        <v>517</v>
      </c>
      <c r="Q16" s="74" t="s">
        <v>48</v>
      </c>
    </row>
    <row r="17" spans="1:27" ht="20.25" customHeight="1">
      <c r="A17" s="1630"/>
      <c r="B17" s="1631"/>
      <c r="C17" s="1631"/>
      <c r="D17" s="1631"/>
      <c r="E17" s="1631"/>
      <c r="F17" s="1632"/>
      <c r="G17" s="1630"/>
      <c r="H17" s="1631"/>
      <c r="I17" s="1631"/>
      <c r="J17" s="1632"/>
      <c r="K17" s="75" t="str">
        <f>IF('③-別紙1.寄附講座実施計画の概要'!$D$52,"〇","")</f>
        <v/>
      </c>
      <c r="L17" s="75" t="str">
        <f>IF('③-別紙1.寄附講座実施計画の概要'!$E$52,"〇","")</f>
        <v/>
      </c>
      <c r="M17" s="75" t="str">
        <f>IF('③-別紙1.寄附講座実施計画の概要'!$F$52,"〇","")</f>
        <v/>
      </c>
      <c r="N17" s="75" t="str">
        <f>IF('③-別紙1.寄附講座実施計画の概要'!$G$52,"〇","")</f>
        <v/>
      </c>
      <c r="O17" s="75" t="str">
        <f>IF('③-別紙1.寄附講座実施計画の概要'!$I$52,"〇","")</f>
        <v/>
      </c>
      <c r="P17" s="75"/>
      <c r="Q17" s="75" t="str">
        <f>IF('③-別紙1.寄附講座実施計画の概要'!J52="","",'③-別紙1.寄附講座実施計画の概要'!J52)</f>
        <v/>
      </c>
    </row>
    <row r="18" spans="1:27" ht="18" customHeight="1">
      <c r="A18" s="1599" t="s">
        <v>518</v>
      </c>
      <c r="B18" s="1600"/>
      <c r="C18" s="1600"/>
      <c r="D18" s="1600"/>
      <c r="E18" s="1600"/>
      <c r="F18" s="1600"/>
      <c r="G18" s="1600"/>
      <c r="H18" s="1600"/>
      <c r="I18" s="1600"/>
      <c r="J18" s="1600"/>
      <c r="K18" s="1600"/>
      <c r="L18" s="1600"/>
      <c r="M18" s="1600"/>
      <c r="N18" s="1600"/>
      <c r="O18" s="1600"/>
      <c r="P18" s="1600"/>
      <c r="Q18" s="1601"/>
    </row>
    <row r="19" spans="1:27" ht="18" customHeight="1">
      <c r="A19" s="1617" t="s">
        <v>519</v>
      </c>
      <c r="B19" s="1618"/>
      <c r="C19" s="1618"/>
      <c r="D19" s="1618"/>
      <c r="E19" s="1619"/>
      <c r="F19" s="1620" t="s">
        <v>520</v>
      </c>
      <c r="G19" s="1621"/>
      <c r="H19" s="1621"/>
      <c r="I19" s="1622"/>
      <c r="J19" s="1620" t="s">
        <v>521</v>
      </c>
      <c r="K19" s="1621"/>
      <c r="L19" s="1621"/>
      <c r="M19" s="1621"/>
      <c r="N19" s="1621"/>
      <c r="O19" s="1621"/>
      <c r="P19" s="1621"/>
      <c r="Q19" s="1622"/>
    </row>
    <row r="20" spans="1:27" ht="18" customHeight="1">
      <c r="A20" s="1620"/>
      <c r="B20" s="1621"/>
      <c r="C20" s="1621"/>
      <c r="D20" s="1621"/>
      <c r="E20" s="1622"/>
      <c r="F20" s="76" t="s">
        <v>65</v>
      </c>
      <c r="G20" s="77" t="s">
        <v>66</v>
      </c>
      <c r="H20" s="77" t="s">
        <v>67</v>
      </c>
      <c r="I20" s="78" t="s">
        <v>68</v>
      </c>
      <c r="J20" s="76" t="s">
        <v>65</v>
      </c>
      <c r="K20" s="1623" t="s">
        <v>66</v>
      </c>
      <c r="L20" s="1623"/>
      <c r="M20" s="1623" t="s">
        <v>67</v>
      </c>
      <c r="N20" s="1623"/>
      <c r="O20" s="1624" t="s">
        <v>68</v>
      </c>
      <c r="P20" s="1625"/>
      <c r="Q20" s="79" t="s">
        <v>522</v>
      </c>
    </row>
    <row r="21" spans="1:27" ht="25.5" customHeight="1">
      <c r="A21" s="1633">
        <f>'③-別紙1.寄附講座実施計画の概要'!E84</f>
        <v>0</v>
      </c>
      <c r="B21" s="1606"/>
      <c r="C21" s="80" t="s">
        <v>62</v>
      </c>
      <c r="D21" s="1634">
        <f>'③-別紙1.寄附講座実施計画の概要'!H84</f>
        <v>0</v>
      </c>
      <c r="E21" s="1635"/>
      <c r="F21" s="101" t="str">
        <f>IF('③-別紙1.寄附講座実施計画の概要'!D93="","",'③-別紙1.寄附講座実施計画の概要'!D93)</f>
        <v/>
      </c>
      <c r="G21" s="100" t="str">
        <f>IF('③-別紙1.寄附講座実施計画の概要'!F93="","",'③-別紙1.寄附講座実施計画の概要'!F93)</f>
        <v/>
      </c>
      <c r="H21" s="100" t="str">
        <f>IF('③-別紙1.寄附講座実施計画の概要'!I93="","",'③-別紙1.寄附講座実施計画の概要'!I93)</f>
        <v/>
      </c>
      <c r="I21" s="100" t="str">
        <f>IF('③-別紙1.寄附講座実施計画の概要'!K93="","",'③-別紙1.寄附講座実施計画の概要'!K93)</f>
        <v/>
      </c>
      <c r="J21" s="100" t="str">
        <f>IF('③-別紙1.寄附講座実施計画の概要'!D96="","",'③-別紙1.寄附講座実施計画の概要'!D96)</f>
        <v/>
      </c>
      <c r="K21" s="1636" t="str">
        <f>IF('③-別紙1.寄附講座実施計画の概要'!F96="","",'③-別紙1.寄附講座実施計画の概要'!F96)</f>
        <v/>
      </c>
      <c r="L21" s="1636"/>
      <c r="M21" s="1636" t="str">
        <f>IF('③-別紙1.寄附講座実施計画の概要'!I96="","",'③-別紙1.寄附講座実施計画の概要'!I96)</f>
        <v/>
      </c>
      <c r="N21" s="1636"/>
      <c r="O21" s="1636" t="str">
        <f>IF('③-別紙1.寄附講座実施計画の概要'!K96="","",'③-別紙1.寄附講座実施計画の概要'!K96)</f>
        <v/>
      </c>
      <c r="P21" s="1637"/>
      <c r="Q21" s="107" t="str">
        <f>IF('③-別紙1.寄附講座実施計画の概要'!$D$96,"〇","")</f>
        <v/>
      </c>
      <c r="R21" s="68" t="s">
        <v>576</v>
      </c>
    </row>
    <row r="22" spans="1:27" ht="25.5" customHeight="1">
      <c r="A22" s="1599" t="s">
        <v>790</v>
      </c>
      <c r="B22" s="1600"/>
      <c r="C22" s="1600"/>
      <c r="D22" s="1600"/>
      <c r="E22" s="1601"/>
      <c r="F22" s="1633">
        <f>'③-別紙1.寄附講座実施計画の概要'!E84</f>
        <v>0</v>
      </c>
      <c r="G22" s="1606"/>
      <c r="H22" s="80" t="s">
        <v>62</v>
      </c>
      <c r="I22" s="1634">
        <f>'③-別紙1.寄附講座実施計画の概要'!H84</f>
        <v>0</v>
      </c>
      <c r="J22" s="1635"/>
      <c r="K22" s="1638"/>
      <c r="L22" s="1639"/>
      <c r="M22" s="1639"/>
      <c r="N22" s="1639"/>
      <c r="O22" s="1639"/>
      <c r="P22" s="1639"/>
      <c r="Q22" s="1639"/>
    </row>
    <row r="24" spans="1:27" ht="21" customHeight="1">
      <c r="A24" s="68" t="s">
        <v>523</v>
      </c>
    </row>
    <row r="25" spans="1:27" ht="135" customHeight="1">
      <c r="A25" s="1626" t="s">
        <v>524</v>
      </c>
      <c r="B25" s="1626"/>
      <c r="C25" s="1626"/>
      <c r="D25" s="1626"/>
      <c r="E25" s="1647" t="str">
        <f>'③-別紙1.寄附講座実施計画の概要'!B100&amp;'③-別紙1.寄附講座実施計画の概要'!B102&amp;'③-別紙1.寄附講座実施計画の概要'!B104</f>
        <v/>
      </c>
      <c r="F25" s="1647"/>
      <c r="G25" s="1647"/>
      <c r="H25" s="1647"/>
      <c r="I25" s="1647"/>
      <c r="J25" s="1647"/>
      <c r="K25" s="1647"/>
      <c r="L25" s="1647"/>
      <c r="M25" s="1647"/>
      <c r="N25" s="1647"/>
      <c r="O25" s="1647"/>
      <c r="P25" s="1647"/>
      <c r="Q25" s="1647"/>
      <c r="R25" s="1648"/>
      <c r="S25" s="1648"/>
      <c r="T25" s="1648"/>
      <c r="U25" s="1648"/>
      <c r="V25" s="1648"/>
      <c r="W25" s="1648"/>
      <c r="X25" s="1648"/>
      <c r="Y25" s="1648"/>
      <c r="Z25" s="1648"/>
      <c r="AA25" s="1648"/>
    </row>
    <row r="26" spans="1:27" ht="119.25" customHeight="1">
      <c r="A26" s="1626" t="s">
        <v>525</v>
      </c>
      <c r="B26" s="1626"/>
      <c r="C26" s="1626"/>
      <c r="D26" s="1626"/>
      <c r="E26" s="1649" t="str">
        <f>"1) 採用予定人数: " &amp; '③-別紙1.寄附講座実施計画の概要'!F107 &amp; CHAR(10) &amp;
"2) 採用予定職種: " &amp; '③-別紙1.寄附講座実施計画の概要'!F108 &amp; CHAR(10) &amp;
"3) 入社予定時期: " &amp; '③-別紙1.寄附講座実施計画の概要'!F112</f>
        <v xml:space="preserve">1) 採用予定人数: 
2) 採用予定職種: 
3) 入社予定時期: </v>
      </c>
      <c r="F26" s="1611"/>
      <c r="G26" s="1611"/>
      <c r="H26" s="1611"/>
      <c r="I26" s="1611"/>
      <c r="J26" s="1611"/>
      <c r="K26" s="1611"/>
      <c r="L26" s="1611"/>
      <c r="M26" s="1611"/>
      <c r="N26" s="1611"/>
      <c r="O26" s="1611"/>
      <c r="P26" s="1611"/>
      <c r="Q26" s="1612"/>
      <c r="R26" s="1648"/>
      <c r="S26" s="1648"/>
      <c r="T26" s="1648"/>
      <c r="U26" s="1648"/>
      <c r="V26" s="1648"/>
      <c r="W26" s="1648"/>
      <c r="X26" s="1648"/>
      <c r="Y26" s="1648"/>
      <c r="Z26" s="1648"/>
      <c r="AA26" s="1648"/>
    </row>
    <row r="27" spans="1:27">
      <c r="R27" s="1648"/>
      <c r="S27" s="1648"/>
      <c r="T27" s="1648"/>
      <c r="U27" s="1648"/>
      <c r="V27" s="1648"/>
      <c r="W27" s="1648"/>
      <c r="X27" s="1648"/>
      <c r="Y27" s="1648"/>
      <c r="Z27" s="1648"/>
      <c r="AA27" s="1648"/>
    </row>
    <row r="28" spans="1:27" ht="21" customHeight="1">
      <c r="A28" s="68" t="s">
        <v>526</v>
      </c>
    </row>
    <row r="29" spans="1:27" ht="25" customHeight="1">
      <c r="A29" s="1650" t="s">
        <v>571</v>
      </c>
      <c r="B29" s="1651"/>
      <c r="C29" s="1651"/>
      <c r="D29" s="1652"/>
      <c r="E29" s="1627" t="str">
        <f>'③-別紙1.寄附講座実施計画の概要'!A181 &amp; CHAR(10) &amp; '③-別紙1.寄附講座実施計画の概要'!A183</f>
        <v xml:space="preserve">
</v>
      </c>
      <c r="F29" s="1659"/>
      <c r="G29" s="1659"/>
      <c r="H29" s="1659"/>
      <c r="I29" s="1659"/>
      <c r="J29" s="1650" t="s">
        <v>527</v>
      </c>
      <c r="K29" s="1651"/>
      <c r="L29" s="1652"/>
      <c r="M29" s="639" t="b">
        <f>'③-別紙1.寄附講座実施計画の概要'!B186</f>
        <v>0</v>
      </c>
      <c r="N29" s="1664" t="s">
        <v>19</v>
      </c>
      <c r="O29" s="1664"/>
      <c r="P29" s="1664"/>
      <c r="Q29" s="1665"/>
    </row>
    <row r="30" spans="1:27" ht="25" customHeight="1">
      <c r="A30" s="1653"/>
      <c r="B30" s="1654"/>
      <c r="C30" s="1654"/>
      <c r="D30" s="1655"/>
      <c r="E30" s="1660"/>
      <c r="F30" s="1661"/>
      <c r="G30" s="1661"/>
      <c r="H30" s="1661"/>
      <c r="I30" s="1661"/>
      <c r="J30" s="1653"/>
      <c r="K30" s="1654"/>
      <c r="L30" s="1655"/>
      <c r="M30" s="640" t="b">
        <f>'③-別紙1.寄附講座実施計画の概要'!B187</f>
        <v>0</v>
      </c>
      <c r="N30" s="1666" t="s">
        <v>528</v>
      </c>
      <c r="O30" s="1666"/>
      <c r="P30" s="1666"/>
      <c r="Q30" s="1667"/>
    </row>
    <row r="31" spans="1:27" ht="25" customHeight="1">
      <c r="A31" s="1656"/>
      <c r="B31" s="1657"/>
      <c r="C31" s="1657"/>
      <c r="D31" s="1658"/>
      <c r="E31" s="1662"/>
      <c r="F31" s="1663"/>
      <c r="G31" s="1663"/>
      <c r="H31" s="1663"/>
      <c r="I31" s="1663"/>
      <c r="J31" s="1656"/>
      <c r="K31" s="1657"/>
      <c r="L31" s="1658"/>
      <c r="M31" s="641" t="b">
        <f>'③-別紙1.寄附講座実施計画の概要'!B188</f>
        <v>0</v>
      </c>
      <c r="N31" s="1640" t="s">
        <v>529</v>
      </c>
      <c r="O31" s="1640"/>
      <c r="P31" s="1640"/>
      <c r="Q31" s="1641"/>
    </row>
    <row r="32" spans="1:27" ht="24" customHeight="1">
      <c r="A32" s="1626" t="s">
        <v>530</v>
      </c>
      <c r="B32" s="1626"/>
      <c r="C32" s="1626"/>
      <c r="D32" s="1626"/>
      <c r="E32" s="1642">
        <f>'③-別紙1.寄附講座実施計画の概要'!D189</f>
        <v>0</v>
      </c>
      <c r="F32" s="1643"/>
      <c r="G32" s="1643"/>
      <c r="H32" s="81" t="s">
        <v>62</v>
      </c>
      <c r="I32" s="1643">
        <f>'③-別紙1.寄附講座実施計画の概要'!G189</f>
        <v>0</v>
      </c>
      <c r="J32" s="1643"/>
      <c r="K32" s="1643"/>
      <c r="L32" s="1643"/>
      <c r="M32" s="82"/>
      <c r="N32" s="82"/>
      <c r="O32" s="82"/>
      <c r="P32" s="82"/>
      <c r="Q32" s="83"/>
    </row>
    <row r="33" spans="1:17" ht="24" customHeight="1">
      <c r="A33" s="1626" t="s">
        <v>531</v>
      </c>
      <c r="B33" s="1626"/>
      <c r="C33" s="1626"/>
      <c r="D33" s="1626"/>
      <c r="E33" s="1644">
        <f>'③-別紙1.寄附講座実施計画の概要'!D190</f>
        <v>0</v>
      </c>
      <c r="F33" s="1645"/>
      <c r="G33" s="1645"/>
      <c r="H33" s="1645"/>
      <c r="I33" s="1645"/>
      <c r="J33" s="1645"/>
      <c r="K33" s="1645"/>
      <c r="L33" s="1645"/>
      <c r="M33" s="1645"/>
      <c r="N33" s="1645"/>
      <c r="O33" s="1645"/>
      <c r="P33" s="1645"/>
      <c r="Q33" s="1646"/>
    </row>
    <row r="34" spans="1:17" ht="24" customHeight="1">
      <c r="A34" s="1626" t="s">
        <v>532</v>
      </c>
      <c r="B34" s="1626"/>
      <c r="C34" s="1626"/>
      <c r="D34" s="1626"/>
      <c r="E34" s="1602" t="s">
        <v>734</v>
      </c>
      <c r="F34" s="1602"/>
      <c r="G34" s="1602"/>
      <c r="H34" s="1602"/>
      <c r="I34" s="1602"/>
      <c r="J34" s="1602"/>
      <c r="K34" s="1602"/>
      <c r="L34" s="1602"/>
      <c r="M34" s="1602"/>
      <c r="N34" s="1602"/>
      <c r="O34" s="1602"/>
      <c r="P34" s="1602"/>
      <c r="Q34" s="1602"/>
    </row>
    <row r="35" spans="1:17" ht="18.75" customHeight="1">
      <c r="A35" s="1617" t="s">
        <v>533</v>
      </c>
      <c r="B35" s="1618"/>
      <c r="C35" s="1618"/>
      <c r="D35" s="1619"/>
      <c r="E35" s="106">
        <f>'③-別紙1.寄附講座実施計画の概要'!D206</f>
        <v>0</v>
      </c>
      <c r="F35" s="84" t="s">
        <v>96</v>
      </c>
      <c r="G35" s="84" t="s">
        <v>73</v>
      </c>
      <c r="H35" s="1671" t="str">
        <f>IF('③-別紙1.寄附講座実施計画の概要'!D209="","",'③-別紙1.寄附講座実施計画の概要'!D209)</f>
        <v/>
      </c>
      <c r="I35" s="1671"/>
      <c r="J35" s="1671"/>
      <c r="K35" s="1671"/>
      <c r="L35" s="84"/>
      <c r="M35" s="1672" t="str">
        <f>'③-別紙1.寄附講座実施計画の概要'!B209</f>
        <v>選択して下さい</v>
      </c>
      <c r="N35" s="1672"/>
      <c r="O35" s="1672"/>
      <c r="P35" s="104"/>
      <c r="Q35" s="85"/>
    </row>
    <row r="36" spans="1:17" ht="18.75" customHeight="1">
      <c r="A36" s="1668"/>
      <c r="B36" s="1669"/>
      <c r="C36" s="1669"/>
      <c r="D36" s="1670"/>
      <c r="E36" s="89"/>
      <c r="F36" s="70"/>
      <c r="G36" s="69" t="s">
        <v>534</v>
      </c>
      <c r="H36" s="1673" t="str">
        <f>IF('③-別紙1.寄附講座実施計画の概要'!F209="","",'③-別紙1.寄附講座実施計画の概要'!F209)</f>
        <v/>
      </c>
      <c r="I36" s="1673"/>
      <c r="J36" s="1673"/>
      <c r="K36" s="1673"/>
      <c r="L36" s="68" t="s">
        <v>535</v>
      </c>
      <c r="N36" s="1674">
        <f>'③-別紙1.寄附講座実施計画の概要'!L209</f>
        <v>0</v>
      </c>
      <c r="O36" s="1674"/>
      <c r="P36" s="91"/>
      <c r="Q36" s="90"/>
    </row>
    <row r="37" spans="1:17" ht="6" customHeight="1">
      <c r="A37" s="1668"/>
      <c r="B37" s="1669"/>
      <c r="C37" s="1669"/>
      <c r="D37" s="1670"/>
      <c r="E37" s="89"/>
      <c r="F37" s="70"/>
      <c r="G37" s="69"/>
      <c r="H37" s="105"/>
      <c r="I37" s="105"/>
      <c r="J37" s="105"/>
      <c r="K37" s="105"/>
      <c r="Q37" s="90"/>
    </row>
    <row r="38" spans="1:17" ht="18.75" customHeight="1">
      <c r="A38" s="1668"/>
      <c r="B38" s="1669"/>
      <c r="C38" s="1669"/>
      <c r="D38" s="1670"/>
      <c r="E38" s="89"/>
      <c r="F38" s="70"/>
      <c r="G38" s="68" t="s">
        <v>73</v>
      </c>
      <c r="H38" s="1673" t="str">
        <f>IF('③-別紙1.寄附講座実施計画の概要'!D210="","",'③-別紙1.寄附講座実施計画の概要'!D210)</f>
        <v/>
      </c>
      <c r="I38" s="1673"/>
      <c r="J38" s="1673"/>
      <c r="K38" s="1673"/>
      <c r="M38" s="1674" t="str">
        <f>'③-別紙1.寄附講座実施計画の概要'!B210</f>
        <v>選択して下さい</v>
      </c>
      <c r="N38" s="1674"/>
      <c r="O38" s="1674"/>
      <c r="P38" s="91"/>
      <c r="Q38" s="90"/>
    </row>
    <row r="39" spans="1:17" ht="18.75" customHeight="1">
      <c r="A39" s="1668"/>
      <c r="B39" s="1669"/>
      <c r="C39" s="1669"/>
      <c r="D39" s="1670"/>
      <c r="E39" s="89"/>
      <c r="F39" s="70"/>
      <c r="G39" s="69" t="s">
        <v>534</v>
      </c>
      <c r="H39" s="1673" t="str">
        <f>IF('③-別紙1.寄附講座実施計画の概要'!F210="","",'③-別紙1.寄附講座実施計画の概要'!F210)</f>
        <v/>
      </c>
      <c r="I39" s="1673"/>
      <c r="J39" s="1673"/>
      <c r="K39" s="1673"/>
      <c r="L39" s="68" t="s">
        <v>535</v>
      </c>
      <c r="N39" s="1675">
        <f>'③-別紙1.寄附講座実施計画の概要'!L210</f>
        <v>0</v>
      </c>
      <c r="O39" s="1675"/>
      <c r="P39" s="91"/>
      <c r="Q39" s="90"/>
    </row>
    <row r="40" spans="1:17" ht="6" customHeight="1">
      <c r="A40" s="86"/>
      <c r="B40" s="87"/>
      <c r="C40" s="87"/>
      <c r="D40" s="88"/>
      <c r="E40" s="89"/>
      <c r="F40" s="70"/>
      <c r="G40" s="69"/>
      <c r="H40" s="105"/>
      <c r="I40" s="105"/>
      <c r="J40" s="105"/>
      <c r="K40" s="105"/>
      <c r="Q40" s="90"/>
    </row>
    <row r="41" spans="1:17" ht="18.75" customHeight="1">
      <c r="A41" s="86"/>
      <c r="B41" s="87"/>
      <c r="C41" s="87"/>
      <c r="D41" s="88"/>
      <c r="E41" s="89"/>
      <c r="F41" s="70"/>
      <c r="G41" s="68" t="s">
        <v>73</v>
      </c>
      <c r="H41" s="1673" t="str">
        <f>IF('③-別紙1.寄附講座実施計画の概要'!D211="","",'③-別紙1.寄附講座実施計画の概要'!D211)</f>
        <v/>
      </c>
      <c r="I41" s="1673"/>
      <c r="J41" s="1673"/>
      <c r="K41" s="1673"/>
      <c r="M41" s="1674" t="str">
        <f>'③-別紙1.寄附講座実施計画の概要'!B211</f>
        <v>選択して下さい</v>
      </c>
      <c r="N41" s="1674"/>
      <c r="O41" s="1674"/>
      <c r="P41" s="91"/>
      <c r="Q41" s="90"/>
    </row>
    <row r="42" spans="1:17" ht="18.75" customHeight="1">
      <c r="A42" s="86"/>
      <c r="B42" s="87"/>
      <c r="C42" s="87"/>
      <c r="D42" s="88"/>
      <c r="E42" s="89"/>
      <c r="F42" s="70"/>
      <c r="G42" s="69" t="s">
        <v>534</v>
      </c>
      <c r="H42" s="1673" t="str">
        <f>IF('③-別紙1.寄附講座実施計画の概要'!F211="","",'③-別紙1.寄附講座実施計画の概要'!F211)</f>
        <v/>
      </c>
      <c r="I42" s="1673"/>
      <c r="J42" s="1673"/>
      <c r="K42" s="1673"/>
      <c r="L42" s="68" t="s">
        <v>535</v>
      </c>
      <c r="N42" s="1674">
        <f>'③-別紙1.寄附講座実施計画の概要'!L211</f>
        <v>0</v>
      </c>
      <c r="O42" s="1674"/>
      <c r="P42" s="91"/>
      <c r="Q42" s="90"/>
    </row>
    <row r="43" spans="1:17" ht="6" customHeight="1">
      <c r="A43" s="86"/>
      <c r="B43" s="87"/>
      <c r="C43" s="87"/>
      <c r="D43" s="88"/>
      <c r="E43" s="89"/>
      <c r="F43" s="70"/>
      <c r="G43" s="69"/>
      <c r="H43" s="105"/>
      <c r="I43" s="105"/>
      <c r="J43" s="105"/>
      <c r="K43" s="105"/>
      <c r="Q43" s="90"/>
    </row>
    <row r="44" spans="1:17" ht="18.75" customHeight="1">
      <c r="A44" s="86"/>
      <c r="B44" s="87"/>
      <c r="C44" s="87"/>
      <c r="D44" s="88"/>
      <c r="E44" s="89"/>
      <c r="F44" s="70"/>
      <c r="G44" s="68" t="s">
        <v>73</v>
      </c>
      <c r="H44" s="1673" t="str">
        <f>IF('③-別紙1.寄附講座実施計画の概要'!D212="","",'③-別紙1.寄附講座実施計画の概要'!D212)</f>
        <v/>
      </c>
      <c r="I44" s="1673"/>
      <c r="J44" s="1673"/>
      <c r="K44" s="1673"/>
      <c r="M44" s="1674" t="str">
        <f>'③-別紙1.寄附講座実施計画の概要'!B212</f>
        <v>選択して下さい</v>
      </c>
      <c r="N44" s="1674"/>
      <c r="O44" s="1674"/>
      <c r="P44" s="91"/>
      <c r="Q44" s="90"/>
    </row>
    <row r="45" spans="1:17" ht="18.75" customHeight="1">
      <c r="A45" s="86"/>
      <c r="B45" s="87"/>
      <c r="C45" s="87"/>
      <c r="D45" s="88"/>
      <c r="E45" s="89"/>
      <c r="F45" s="70"/>
      <c r="G45" s="69" t="s">
        <v>534</v>
      </c>
      <c r="H45" s="1673" t="str">
        <f>IF('③-別紙1.寄附講座実施計画の概要'!F212="","",'③-別紙1.寄附講座実施計画の概要'!F212)</f>
        <v/>
      </c>
      <c r="I45" s="1673"/>
      <c r="J45" s="1673"/>
      <c r="K45" s="1673"/>
      <c r="L45" s="68" t="s">
        <v>535</v>
      </c>
      <c r="M45" s="62"/>
      <c r="N45" s="1675">
        <f>'③-別紙1.寄附講座実施計画の概要'!L212</f>
        <v>0</v>
      </c>
      <c r="O45" s="1675"/>
      <c r="P45" s="91"/>
      <c r="Q45" s="90"/>
    </row>
    <row r="46" spans="1:17" ht="6" customHeight="1">
      <c r="A46" s="86"/>
      <c r="B46" s="87"/>
      <c r="C46" s="87"/>
      <c r="D46" s="88"/>
      <c r="E46" s="89"/>
      <c r="F46" s="70"/>
      <c r="G46" s="69"/>
      <c r="H46" s="105"/>
      <c r="I46" s="105"/>
      <c r="J46" s="105"/>
      <c r="K46" s="105"/>
      <c r="M46" s="62"/>
      <c r="N46" s="62"/>
      <c r="O46" s="62"/>
      <c r="Q46" s="90"/>
    </row>
    <row r="47" spans="1:17" ht="18.75" customHeight="1">
      <c r="A47" s="86"/>
      <c r="B47" s="87"/>
      <c r="C47" s="87"/>
      <c r="D47" s="88"/>
      <c r="E47" s="89"/>
      <c r="F47" s="70"/>
      <c r="G47" s="68" t="s">
        <v>73</v>
      </c>
      <c r="H47" s="1673" t="str">
        <f>IF('③-別紙1.寄附講座実施計画の概要'!D213="","",'③-別紙1.寄附講座実施計画の概要'!D213)</f>
        <v/>
      </c>
      <c r="I47" s="1673"/>
      <c r="J47" s="1673"/>
      <c r="K47" s="1673"/>
      <c r="M47" s="1674" t="str">
        <f>'③-別紙1.寄附講座実施計画の概要'!B213</f>
        <v>選択して下さい</v>
      </c>
      <c r="N47" s="1674"/>
      <c r="O47" s="1674"/>
      <c r="P47" s="91"/>
      <c r="Q47" s="90"/>
    </row>
    <row r="48" spans="1:17" ht="18.75" customHeight="1">
      <c r="A48" s="86"/>
      <c r="B48" s="87"/>
      <c r="C48" s="87"/>
      <c r="D48" s="88"/>
      <c r="E48" s="89"/>
      <c r="F48" s="70"/>
      <c r="G48" s="69" t="s">
        <v>534</v>
      </c>
      <c r="H48" s="1673" t="str">
        <f>IF('③-別紙1.寄附講座実施計画の概要'!F213="","",'③-別紙1.寄附講座実施計画の概要'!F213)</f>
        <v/>
      </c>
      <c r="I48" s="1673"/>
      <c r="J48" s="1673"/>
      <c r="K48" s="1673"/>
      <c r="L48" s="68" t="s">
        <v>535</v>
      </c>
      <c r="M48" s="62"/>
      <c r="N48" s="1675">
        <f>'③-別紙1.寄附講座実施計画の概要'!L213</f>
        <v>0</v>
      </c>
      <c r="O48" s="1675"/>
      <c r="P48" s="91"/>
      <c r="Q48" s="90"/>
    </row>
    <row r="49" spans="1:20" ht="6" customHeight="1">
      <c r="A49" s="86"/>
      <c r="B49" s="87"/>
      <c r="C49" s="87"/>
      <c r="D49" s="88"/>
      <c r="E49" s="89"/>
      <c r="F49" s="70"/>
      <c r="G49" s="69"/>
      <c r="H49" s="105"/>
      <c r="I49" s="105"/>
      <c r="J49" s="105"/>
      <c r="K49" s="105"/>
      <c r="M49" s="62"/>
      <c r="N49" s="62"/>
      <c r="O49" s="62"/>
      <c r="Q49" s="90"/>
    </row>
    <row r="50" spans="1:20" ht="18.75" customHeight="1">
      <c r="A50" s="86"/>
      <c r="B50" s="87"/>
      <c r="C50" s="87"/>
      <c r="D50" s="88"/>
      <c r="E50" s="89"/>
      <c r="F50" s="70"/>
      <c r="G50" s="68" t="s">
        <v>73</v>
      </c>
      <c r="H50" s="1673" t="str">
        <f>IF('③-別紙1.寄附講座実施計画の概要'!D215="","",'③-別紙1.寄附講座実施計画の概要'!D215)</f>
        <v/>
      </c>
      <c r="I50" s="1673"/>
      <c r="J50" s="1673"/>
      <c r="K50" s="1673"/>
      <c r="M50" s="1674" t="str">
        <f>'③-別紙1.寄附講座実施計画の概要'!B215</f>
        <v>選択して下さい</v>
      </c>
      <c r="N50" s="1674"/>
      <c r="O50" s="1674"/>
      <c r="P50" s="91"/>
      <c r="Q50" s="90"/>
    </row>
    <row r="51" spans="1:20" ht="18.75" customHeight="1">
      <c r="A51" s="86"/>
      <c r="B51" s="87"/>
      <c r="C51" s="87"/>
      <c r="D51" s="88"/>
      <c r="E51" s="89"/>
      <c r="F51" s="70"/>
      <c r="G51" s="69" t="s">
        <v>534</v>
      </c>
      <c r="H51" s="1673" t="str">
        <f>IF('③-別紙1.寄附講座実施計画の概要'!F215="","",'③-別紙1.寄附講座実施計画の概要'!F215)</f>
        <v/>
      </c>
      <c r="I51" s="1673"/>
      <c r="J51" s="1673"/>
      <c r="K51" s="1673"/>
      <c r="L51" s="68" t="s">
        <v>535</v>
      </c>
      <c r="M51" s="62"/>
      <c r="N51" s="1675">
        <f>'③-別紙1.寄附講座実施計画の概要'!L215</f>
        <v>0</v>
      </c>
      <c r="O51" s="1675"/>
      <c r="P51" s="91"/>
      <c r="Q51" s="90"/>
    </row>
    <row r="52" spans="1:20" ht="6" customHeight="1">
      <c r="A52" s="86"/>
      <c r="B52" s="87"/>
      <c r="C52" s="87"/>
      <c r="D52" s="88"/>
      <c r="E52" s="89"/>
      <c r="F52" s="70"/>
      <c r="G52" s="69"/>
      <c r="H52" s="105"/>
      <c r="I52" s="105"/>
      <c r="J52" s="105"/>
      <c r="K52" s="105"/>
      <c r="Q52" s="90"/>
    </row>
    <row r="53" spans="1:20" ht="18.75" customHeight="1">
      <c r="A53" s="86"/>
      <c r="B53" s="87"/>
      <c r="C53" s="87"/>
      <c r="D53" s="88"/>
      <c r="E53" s="89"/>
      <c r="F53" s="70"/>
      <c r="G53" s="68" t="s">
        <v>73</v>
      </c>
      <c r="H53" s="1673" t="str">
        <f>IF('③-別紙1.寄附講座実施計画の概要'!D216="","",'③-別紙1.寄附講座実施計画の概要'!D216)</f>
        <v/>
      </c>
      <c r="I53" s="1673"/>
      <c r="J53" s="1673"/>
      <c r="K53" s="1673"/>
      <c r="M53" s="1674" t="str">
        <f>'③-別紙1.寄附講座実施計画の概要'!B216</f>
        <v>選択して下さい</v>
      </c>
      <c r="N53" s="1674"/>
      <c r="O53" s="1674"/>
      <c r="P53" s="91"/>
      <c r="Q53" s="90"/>
    </row>
    <row r="54" spans="1:20" ht="18.75" customHeight="1">
      <c r="A54" s="86"/>
      <c r="B54" s="87"/>
      <c r="C54" s="87"/>
      <c r="D54" s="88"/>
      <c r="E54" s="89"/>
      <c r="F54" s="70"/>
      <c r="G54" s="69" t="s">
        <v>534</v>
      </c>
      <c r="H54" s="1673" t="str">
        <f>IF('③-別紙1.寄附講座実施計画の概要'!F216="","",'③-別紙1.寄附講座実施計画の概要'!F216)</f>
        <v/>
      </c>
      <c r="I54" s="1673"/>
      <c r="J54" s="1673"/>
      <c r="K54" s="1673"/>
      <c r="L54" s="68" t="s">
        <v>535</v>
      </c>
      <c r="N54" s="1674">
        <f>'③-別紙1.寄附講座実施計画の概要'!L216</f>
        <v>0</v>
      </c>
      <c r="O54" s="1674"/>
      <c r="P54" s="91"/>
      <c r="Q54" s="90"/>
    </row>
    <row r="55" spans="1:20" ht="131.5" customHeight="1">
      <c r="A55" s="1626" t="s">
        <v>536</v>
      </c>
      <c r="B55" s="1626"/>
      <c r="C55" s="1626"/>
      <c r="D55" s="1626"/>
      <c r="E55" s="1676">
        <f>'③-別紙1.寄附講座実施計画の概要'!A199</f>
        <v>0</v>
      </c>
      <c r="F55" s="1677"/>
      <c r="G55" s="1677"/>
      <c r="H55" s="1677"/>
      <c r="I55" s="1677"/>
      <c r="J55" s="1677"/>
      <c r="K55" s="1677"/>
      <c r="L55" s="1677"/>
      <c r="M55" s="1677"/>
      <c r="N55" s="1677"/>
      <c r="O55" s="1677"/>
      <c r="P55" s="1677"/>
      <c r="Q55" s="1677"/>
      <c r="T55" s="637"/>
    </row>
    <row r="56" spans="1:20" ht="24" customHeight="1">
      <c r="A56" s="1678" t="s">
        <v>537</v>
      </c>
      <c r="B56" s="1678"/>
      <c r="C56" s="1678"/>
      <c r="D56" s="1678"/>
      <c r="E56" s="638" t="b">
        <f>'③-別紙1.寄附講座実施計画の概要'!C218</f>
        <v>0</v>
      </c>
      <c r="F56" s="92" t="s">
        <v>70</v>
      </c>
      <c r="G56" s="638" t="b">
        <f>'③-別紙1.寄附講座実施計画の概要'!E218</f>
        <v>0</v>
      </c>
      <c r="H56" s="92" t="s">
        <v>71</v>
      </c>
      <c r="I56" s="82"/>
      <c r="J56" s="1679" t="str">
        <f>IF(G56="□"," ※ 別添２）資機材概要 参照"," ")</f>
        <v xml:space="preserve"> </v>
      </c>
      <c r="K56" s="1679"/>
      <c r="L56" s="1679"/>
      <c r="M56" s="1679"/>
      <c r="N56" s="1679"/>
      <c r="O56" s="1679"/>
      <c r="P56" s="1679"/>
      <c r="Q56" s="1680"/>
    </row>
    <row r="58" spans="1:20" ht="21" customHeight="1">
      <c r="A58" s="68" t="s">
        <v>538</v>
      </c>
    </row>
    <row r="59" spans="1:20" ht="25" customHeight="1">
      <c r="A59" s="1650" t="s">
        <v>539</v>
      </c>
      <c r="B59" s="1618"/>
      <c r="C59" s="1618"/>
      <c r="D59" s="1619"/>
      <c r="E59" s="1627" t="str">
        <f>IF('③-別紙1.寄附講座実施計画の概要'!A255="","",'③-別紙1.寄附講座実施計画の概要'!A255)</f>
        <v/>
      </c>
      <c r="F59" s="1659"/>
      <c r="G59" s="1659"/>
      <c r="H59" s="1659"/>
      <c r="I59" s="1688"/>
      <c r="J59" s="1650" t="s">
        <v>527</v>
      </c>
      <c r="K59" s="1651"/>
      <c r="L59" s="1652"/>
      <c r="M59" s="639" t="b">
        <f>'③-別紙1.寄附講座実施計画の概要'!B258</f>
        <v>0</v>
      </c>
      <c r="N59" s="1664" t="s">
        <v>19</v>
      </c>
      <c r="O59" s="1664"/>
      <c r="P59" s="1664"/>
      <c r="Q59" s="1665"/>
    </row>
    <row r="60" spans="1:20" ht="25" customHeight="1">
      <c r="A60" s="1668"/>
      <c r="B60" s="1669"/>
      <c r="C60" s="1669"/>
      <c r="D60" s="1670"/>
      <c r="E60" s="1660"/>
      <c r="F60" s="1661"/>
      <c r="G60" s="1661"/>
      <c r="H60" s="1661"/>
      <c r="I60" s="1689"/>
      <c r="J60" s="1653"/>
      <c r="K60" s="1654"/>
      <c r="L60" s="1655"/>
      <c r="M60" s="640" t="b">
        <f>'③-別紙1.寄附講座実施計画の概要'!B259</f>
        <v>0</v>
      </c>
      <c r="N60" s="1666" t="s">
        <v>528</v>
      </c>
      <c r="O60" s="1666"/>
      <c r="P60" s="1666"/>
      <c r="Q60" s="1667"/>
    </row>
    <row r="61" spans="1:20" ht="25" customHeight="1">
      <c r="A61" s="1620"/>
      <c r="B61" s="1621"/>
      <c r="C61" s="1621"/>
      <c r="D61" s="1622"/>
      <c r="E61" s="1662"/>
      <c r="F61" s="1663"/>
      <c r="G61" s="1663"/>
      <c r="H61" s="1663"/>
      <c r="I61" s="1690"/>
      <c r="J61" s="1656"/>
      <c r="K61" s="1657"/>
      <c r="L61" s="1658"/>
      <c r="M61" s="640" t="b">
        <f>'③-別紙1.寄附講座実施計画の概要'!B260</f>
        <v>0</v>
      </c>
      <c r="N61" s="1640" t="s">
        <v>529</v>
      </c>
      <c r="O61" s="1640"/>
      <c r="P61" s="1640"/>
      <c r="Q61" s="1641"/>
    </row>
    <row r="62" spans="1:20" ht="23.25" customHeight="1">
      <c r="A62" s="1599" t="s">
        <v>540</v>
      </c>
      <c r="B62" s="1600"/>
      <c r="C62" s="1600"/>
      <c r="D62" s="1601"/>
      <c r="E62" s="1681" t="str">
        <f>IF('③-別紙1.寄附講座実施計画の概要'!D269="","",'③-別紙1.寄附講座実施計画の概要'!D269)</f>
        <v/>
      </c>
      <c r="F62" s="1682"/>
      <c r="G62" s="1682"/>
      <c r="H62" s="81" t="s">
        <v>62</v>
      </c>
      <c r="I62" s="1682" t="str">
        <f>IF('③-別紙1.寄附講座実施計画の概要'!G269="","",'③-別紙1.寄附講座実施計画の概要'!G269)</f>
        <v/>
      </c>
      <c r="J62" s="1682"/>
      <c r="K62" s="1682"/>
      <c r="L62" s="1682"/>
      <c r="M62" s="82"/>
      <c r="N62" s="82"/>
      <c r="O62" s="82"/>
      <c r="P62" s="82"/>
      <c r="Q62" s="83"/>
    </row>
    <row r="63" spans="1:20" ht="23.25" customHeight="1">
      <c r="A63" s="1599" t="s">
        <v>541</v>
      </c>
      <c r="B63" s="1600"/>
      <c r="C63" s="1600"/>
      <c r="D63" s="1601"/>
      <c r="E63" s="93" t="s">
        <v>132</v>
      </c>
      <c r="F63" s="94"/>
      <c r="G63" s="102" t="str">
        <f>IF('③-別紙1.寄附講座実施計画の概要'!F270="","",'③-別紙1.寄附講座実施計画の概要'!F270)</f>
        <v/>
      </c>
      <c r="H63" s="94" t="s">
        <v>96</v>
      </c>
      <c r="I63" s="94"/>
      <c r="J63" s="94"/>
      <c r="K63" s="94"/>
      <c r="L63" s="1683"/>
      <c r="M63" s="1683"/>
      <c r="N63" s="1683"/>
      <c r="O63" s="1683"/>
      <c r="P63" s="1683"/>
      <c r="Q63" s="1684"/>
    </row>
    <row r="64" spans="1:20" ht="23.25" customHeight="1">
      <c r="A64" s="1599"/>
      <c r="B64" s="1600"/>
      <c r="C64" s="1600"/>
      <c r="D64" s="1601"/>
      <c r="E64" s="1685" t="s">
        <v>253</v>
      </c>
      <c r="F64" s="1686"/>
      <c r="G64" s="103" t="str">
        <f>IF('③-別紙1.寄附講座実施計画の概要'!F271="","",'③-別紙1.寄附講座実施計画の概要'!F271)</f>
        <v/>
      </c>
      <c r="H64" s="95" t="s">
        <v>96</v>
      </c>
      <c r="I64" s="1687" t="s">
        <v>133</v>
      </c>
      <c r="J64" s="1687"/>
      <c r="K64" s="1691" t="str">
        <f>IF('③-別紙1.寄附講座実施計画の概要'!J271="","",'③-別紙1.寄附講座実施計画の概要'!J271)</f>
        <v/>
      </c>
      <c r="L64" s="1691"/>
      <c r="M64" s="1691"/>
      <c r="N64" s="1691"/>
      <c r="O64" s="1691"/>
      <c r="P64" s="1691"/>
      <c r="Q64" s="96" t="s">
        <v>542</v>
      </c>
    </row>
    <row r="65" spans="1:18" ht="34.5" customHeight="1">
      <c r="A65" s="1599" t="s">
        <v>543</v>
      </c>
      <c r="B65" s="1600"/>
      <c r="C65" s="1600"/>
      <c r="D65" s="1601"/>
      <c r="E65" s="1701" t="s">
        <v>735</v>
      </c>
      <c r="F65" s="1702"/>
      <c r="G65" s="1702"/>
      <c r="H65" s="1702"/>
      <c r="I65" s="1702"/>
      <c r="J65" s="1702"/>
      <c r="K65" s="1702"/>
      <c r="L65" s="1702"/>
      <c r="M65" s="1702"/>
      <c r="N65" s="1702"/>
      <c r="O65" s="1702"/>
      <c r="P65" s="1702"/>
      <c r="Q65" s="1703"/>
    </row>
    <row r="67" spans="1:18" ht="21" customHeight="1">
      <c r="A67" s="68" t="s">
        <v>569</v>
      </c>
    </row>
    <row r="68" spans="1:18" ht="26.25" customHeight="1">
      <c r="A68" s="1599" t="s">
        <v>544</v>
      </c>
      <c r="B68" s="1600"/>
      <c r="C68" s="1600"/>
      <c r="D68" s="1601"/>
      <c r="E68" s="1693">
        <f>'⑤-別紙2.予算概算'!$B$8</f>
        <v>0</v>
      </c>
      <c r="F68" s="1694"/>
      <c r="G68" s="1694"/>
      <c r="H68" s="92"/>
      <c r="I68" s="1695" t="s">
        <v>545</v>
      </c>
      <c r="J68" s="1696"/>
      <c r="K68" s="1697"/>
      <c r="L68" s="1693">
        <f>'⑤-別紙2.予算概算'!$B$40</f>
        <v>0</v>
      </c>
      <c r="M68" s="1694"/>
      <c r="N68" s="1694"/>
      <c r="O68" s="1694"/>
      <c r="P68" s="1694"/>
      <c r="Q68" s="97"/>
    </row>
    <row r="69" spans="1:18" ht="26.25" customHeight="1">
      <c r="A69" s="1599" t="s">
        <v>791</v>
      </c>
      <c r="B69" s="1600"/>
      <c r="C69" s="1600"/>
      <c r="D69" s="1601"/>
      <c r="E69" s="1693">
        <f>'⑤-別紙2.予算概算'!$O$8</f>
        <v>0</v>
      </c>
      <c r="F69" s="1694"/>
      <c r="G69" s="1694"/>
      <c r="H69" s="92"/>
      <c r="I69" s="1695" t="s">
        <v>545</v>
      </c>
      <c r="J69" s="1696"/>
      <c r="K69" s="1697"/>
      <c r="L69" s="1693">
        <f>'⑤-別紙2.予算概算'!$O$40</f>
        <v>0</v>
      </c>
      <c r="M69" s="1694"/>
      <c r="N69" s="1694"/>
      <c r="O69" s="1694"/>
      <c r="P69" s="1694"/>
      <c r="Q69" s="97"/>
    </row>
    <row r="70" spans="1:18" ht="41.25" customHeight="1">
      <c r="A70" s="1599" t="s">
        <v>546</v>
      </c>
      <c r="B70" s="1600"/>
      <c r="C70" s="1600"/>
      <c r="D70" s="1601"/>
      <c r="E70" s="1698" t="s">
        <v>553</v>
      </c>
      <c r="F70" s="1699"/>
      <c r="G70" s="1699"/>
      <c r="H70" s="1699"/>
      <c r="I70" s="1699"/>
      <c r="J70" s="1699"/>
      <c r="K70" s="1699"/>
      <c r="L70" s="1699"/>
      <c r="M70" s="1699"/>
      <c r="N70" s="1699"/>
      <c r="O70" s="1699"/>
      <c r="P70" s="1699"/>
      <c r="Q70" s="1700"/>
      <c r="R70" s="68" t="s">
        <v>575</v>
      </c>
    </row>
    <row r="71" spans="1:18" ht="26.25" customHeight="1">
      <c r="B71" s="98" t="str">
        <f>IF(E68=E69," ","※ 残余予算分は2024年4月1日以降の計画分につき、2025年度補助金の適用の可否については別途審査")</f>
        <v xml:space="preserve"> </v>
      </c>
      <c r="E71" s="70"/>
      <c r="F71" s="70"/>
      <c r="G71" s="70"/>
      <c r="L71" s="70"/>
      <c r="M71" s="70"/>
      <c r="N71" s="70"/>
      <c r="O71" s="70"/>
      <c r="P71" s="70"/>
    </row>
    <row r="72" spans="1:18" ht="24" customHeight="1">
      <c r="A72" s="68" t="s">
        <v>570</v>
      </c>
    </row>
    <row r="73" spans="1:18" ht="24" customHeight="1">
      <c r="A73" s="72" t="s">
        <v>550</v>
      </c>
      <c r="B73" s="68" t="s">
        <v>572</v>
      </c>
    </row>
    <row r="74" spans="1:18" ht="24" customHeight="1">
      <c r="A74" s="72" t="s">
        <v>551</v>
      </c>
      <c r="B74" s="1692" t="s">
        <v>552</v>
      </c>
      <c r="C74" s="1692"/>
      <c r="D74" s="1692"/>
      <c r="E74" s="1692"/>
      <c r="F74" s="1692"/>
      <c r="G74" s="1692"/>
    </row>
    <row r="75" spans="1:18" ht="24" customHeight="1"/>
  </sheetData>
  <mergeCells count="122">
    <mergeCell ref="B74:G74"/>
    <mergeCell ref="A69:D69"/>
    <mergeCell ref="E69:G69"/>
    <mergeCell ref="I69:K69"/>
    <mergeCell ref="L69:P69"/>
    <mergeCell ref="A70:D70"/>
    <mergeCell ref="E70:Q70"/>
    <mergeCell ref="A65:D65"/>
    <mergeCell ref="E65:Q65"/>
    <mergeCell ref="A68:D68"/>
    <mergeCell ref="E68:G68"/>
    <mergeCell ref="I68:K68"/>
    <mergeCell ref="L68:P68"/>
    <mergeCell ref="A62:D62"/>
    <mergeCell ref="E62:G62"/>
    <mergeCell ref="I62:L62"/>
    <mergeCell ref="A63:D64"/>
    <mergeCell ref="L63:Q63"/>
    <mergeCell ref="E64:F64"/>
    <mergeCell ref="I64:J64"/>
    <mergeCell ref="A59:D61"/>
    <mergeCell ref="E59:I61"/>
    <mergeCell ref="J59:L61"/>
    <mergeCell ref="N59:Q59"/>
    <mergeCell ref="N60:Q60"/>
    <mergeCell ref="N61:Q61"/>
    <mergeCell ref="K64:P64"/>
    <mergeCell ref="H54:K54"/>
    <mergeCell ref="N54:O54"/>
    <mergeCell ref="A55:D55"/>
    <mergeCell ref="E55:Q55"/>
    <mergeCell ref="A56:D56"/>
    <mergeCell ref="J56:Q56"/>
    <mergeCell ref="H50:K50"/>
    <mergeCell ref="M50:O50"/>
    <mergeCell ref="H51:K51"/>
    <mergeCell ref="N51:O51"/>
    <mergeCell ref="H53:K53"/>
    <mergeCell ref="M53:O53"/>
    <mergeCell ref="H45:K45"/>
    <mergeCell ref="N45:O45"/>
    <mergeCell ref="H47:K47"/>
    <mergeCell ref="M47:O47"/>
    <mergeCell ref="H48:K48"/>
    <mergeCell ref="N48:O48"/>
    <mergeCell ref="N39:O39"/>
    <mergeCell ref="H41:K41"/>
    <mergeCell ref="M41:O41"/>
    <mergeCell ref="H42:K42"/>
    <mergeCell ref="N42:O42"/>
    <mergeCell ref="H44:K44"/>
    <mergeCell ref="M44:O44"/>
    <mergeCell ref="A34:D34"/>
    <mergeCell ref="E34:Q34"/>
    <mergeCell ref="A35:D39"/>
    <mergeCell ref="H35:K35"/>
    <mergeCell ref="M35:O35"/>
    <mergeCell ref="H36:K36"/>
    <mergeCell ref="N36:O36"/>
    <mergeCell ref="H38:K38"/>
    <mergeCell ref="M38:O38"/>
    <mergeCell ref="H39:K39"/>
    <mergeCell ref="N31:Q31"/>
    <mergeCell ref="A32:D32"/>
    <mergeCell ref="E32:G32"/>
    <mergeCell ref="I32:L32"/>
    <mergeCell ref="A33:D33"/>
    <mergeCell ref="E33:Q33"/>
    <mergeCell ref="A25:D25"/>
    <mergeCell ref="E25:Q25"/>
    <mergeCell ref="R25:AA27"/>
    <mergeCell ref="A26:D26"/>
    <mergeCell ref="E26:Q26"/>
    <mergeCell ref="A29:D31"/>
    <mergeCell ref="E29:I31"/>
    <mergeCell ref="J29:L31"/>
    <mergeCell ref="N29:Q29"/>
    <mergeCell ref="N30:Q30"/>
    <mergeCell ref="A21:B21"/>
    <mergeCell ref="D21:E21"/>
    <mergeCell ref="K21:L21"/>
    <mergeCell ref="M21:N21"/>
    <mergeCell ref="O21:P21"/>
    <mergeCell ref="A22:E22"/>
    <mergeCell ref="F22:G22"/>
    <mergeCell ref="I22:J22"/>
    <mergeCell ref="K22:Q22"/>
    <mergeCell ref="A19:E20"/>
    <mergeCell ref="F19:I19"/>
    <mergeCell ref="J19:Q19"/>
    <mergeCell ref="K20:L20"/>
    <mergeCell ref="M20:N20"/>
    <mergeCell ref="O20:P20"/>
    <mergeCell ref="A15:F15"/>
    <mergeCell ref="G15:J15"/>
    <mergeCell ref="K15:Q15"/>
    <mergeCell ref="A16:F17"/>
    <mergeCell ref="G16:J17"/>
    <mergeCell ref="A18:Q18"/>
    <mergeCell ref="A13:I13"/>
    <mergeCell ref="A14:I14"/>
    <mergeCell ref="A8:I8"/>
    <mergeCell ref="J8:Q8"/>
    <mergeCell ref="A9:C9"/>
    <mergeCell ref="D9:Q9"/>
    <mergeCell ref="A10:B12"/>
    <mergeCell ref="C10:D10"/>
    <mergeCell ref="E10:Q10"/>
    <mergeCell ref="C11:D11"/>
    <mergeCell ref="E11:Q11"/>
    <mergeCell ref="C12:D12"/>
    <mergeCell ref="J13:P13"/>
    <mergeCell ref="J14:P14"/>
    <mergeCell ref="P1:Q1"/>
    <mergeCell ref="A2:Q2"/>
    <mergeCell ref="O4:Q4"/>
    <mergeCell ref="O5:Q5"/>
    <mergeCell ref="A7:I7"/>
    <mergeCell ref="J7:Q7"/>
    <mergeCell ref="E12:I12"/>
    <mergeCell ref="J12:L12"/>
    <mergeCell ref="M12:Q12"/>
  </mergeCells>
  <phoneticPr fontId="5"/>
  <dataValidations count="1">
    <dataValidation type="list" allowBlank="1" showInputMessage="1" showErrorMessage="1" sqref="Q14" xr:uid="{5701EAB7-B8D2-4080-A74B-E9157DC73BE3}">
      <formula1>"1以下,2以下,3以上を含む"</formula1>
    </dataValidation>
  </dataValidations>
  <printOptions horizontalCentered="1"/>
  <pageMargins left="0.70866141732283472" right="0.70866141732283472" top="0.55118110236220474" bottom="0.55118110236220474" header="0.31496062992125984" footer="0.31496062992125984"/>
  <pageSetup paperSize="9" scale="77" fitToHeight="0" orientation="portrait" r:id="rId1"/>
  <rowBreaks count="1" manualBreakCount="1">
    <brk id="43" max="1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5A328-2F70-471F-9039-C335C5FDB4B7}">
  <sheetPr>
    <tabColor rgb="FFFFCCFF"/>
    <pageSetUpPr fitToPage="1"/>
  </sheetPr>
  <dimension ref="A1:F41"/>
  <sheetViews>
    <sheetView showGridLines="0" view="pageBreakPreview" zoomScale="60" zoomScaleNormal="60" zoomScalePageLayoutView="25" workbookViewId="0">
      <selection activeCell="I7" sqref="I7"/>
    </sheetView>
  </sheetViews>
  <sheetFormatPr defaultRowHeight="14"/>
  <cols>
    <col min="1" max="2" width="12.453125" style="5" customWidth="1"/>
    <col min="3" max="3" width="95.6328125" style="5" customWidth="1"/>
    <col min="4" max="6" width="14.453125" style="5" customWidth="1"/>
    <col min="7" max="245" width="8.7265625" style="5"/>
    <col min="246" max="246" width="8.984375E-2" style="5" customWidth="1"/>
    <col min="247" max="247" width="4.6328125" style="5" customWidth="1"/>
    <col min="248" max="248" width="3.36328125" style="5" customWidth="1"/>
    <col min="249" max="249" width="4.36328125" style="5" customWidth="1"/>
    <col min="250" max="250" width="3.453125" style="5" customWidth="1"/>
    <col min="251" max="251" width="9.90625" style="5" customWidth="1"/>
    <col min="252" max="252" width="7.36328125" style="5" customWidth="1"/>
    <col min="253" max="253" width="8.6328125" style="5" customWidth="1"/>
    <col min="254" max="254" width="7.36328125" style="5" customWidth="1"/>
    <col min="255" max="255" width="20.90625" style="5" customWidth="1"/>
    <col min="256" max="256" width="18.08984375" style="5" customWidth="1"/>
    <col min="257" max="257" width="9.90625" style="5" customWidth="1"/>
    <col min="258" max="258" width="7.36328125" style="5" customWidth="1"/>
    <col min="259" max="259" width="8.453125" style="5" customWidth="1"/>
    <col min="260" max="260" width="7.36328125" style="5" customWidth="1"/>
    <col min="261" max="261" width="26.08984375" style="5" customWidth="1"/>
    <col min="262" max="262" width="21.08984375" style="5" customWidth="1"/>
    <col min="263" max="501" width="8.7265625" style="5"/>
    <col min="502" max="502" width="8.984375E-2" style="5" customWidth="1"/>
    <col min="503" max="503" width="4.6328125" style="5" customWidth="1"/>
    <col min="504" max="504" width="3.36328125" style="5" customWidth="1"/>
    <col min="505" max="505" width="4.36328125" style="5" customWidth="1"/>
    <col min="506" max="506" width="3.453125" style="5" customWidth="1"/>
    <col min="507" max="507" width="9.90625" style="5" customWidth="1"/>
    <col min="508" max="508" width="7.36328125" style="5" customWidth="1"/>
    <col min="509" max="509" width="8.6328125" style="5" customWidth="1"/>
    <col min="510" max="510" width="7.36328125" style="5" customWidth="1"/>
    <col min="511" max="511" width="20.90625" style="5" customWidth="1"/>
    <col min="512" max="512" width="18.08984375" style="5" customWidth="1"/>
    <col min="513" max="513" width="9.90625" style="5" customWidth="1"/>
    <col min="514" max="514" width="7.36328125" style="5" customWidth="1"/>
    <col min="515" max="515" width="8.453125" style="5" customWidth="1"/>
    <col min="516" max="516" width="7.36328125" style="5" customWidth="1"/>
    <col min="517" max="517" width="26.08984375" style="5" customWidth="1"/>
    <col min="518" max="518" width="21.08984375" style="5" customWidth="1"/>
    <col min="519" max="757" width="8.7265625" style="5"/>
    <col min="758" max="758" width="8.984375E-2" style="5" customWidth="1"/>
    <col min="759" max="759" width="4.6328125" style="5" customWidth="1"/>
    <col min="760" max="760" width="3.36328125" style="5" customWidth="1"/>
    <col min="761" max="761" width="4.36328125" style="5" customWidth="1"/>
    <col min="762" max="762" width="3.453125" style="5" customWidth="1"/>
    <col min="763" max="763" width="9.90625" style="5" customWidth="1"/>
    <col min="764" max="764" width="7.36328125" style="5" customWidth="1"/>
    <col min="765" max="765" width="8.6328125" style="5" customWidth="1"/>
    <col min="766" max="766" width="7.36328125" style="5" customWidth="1"/>
    <col min="767" max="767" width="20.90625" style="5" customWidth="1"/>
    <col min="768" max="768" width="18.08984375" style="5" customWidth="1"/>
    <col min="769" max="769" width="9.90625" style="5" customWidth="1"/>
    <col min="770" max="770" width="7.36328125" style="5" customWidth="1"/>
    <col min="771" max="771" width="8.453125" style="5" customWidth="1"/>
    <col min="772" max="772" width="7.36328125" style="5" customWidth="1"/>
    <col min="773" max="773" width="26.08984375" style="5" customWidth="1"/>
    <col min="774" max="774" width="21.08984375" style="5" customWidth="1"/>
    <col min="775" max="1013" width="8.7265625" style="5"/>
    <col min="1014" max="1014" width="8.984375E-2" style="5" customWidth="1"/>
    <col min="1015" max="1015" width="4.6328125" style="5" customWidth="1"/>
    <col min="1016" max="1016" width="3.36328125" style="5" customWidth="1"/>
    <col min="1017" max="1017" width="4.36328125" style="5" customWidth="1"/>
    <col min="1018" max="1018" width="3.453125" style="5" customWidth="1"/>
    <col min="1019" max="1019" width="9.90625" style="5" customWidth="1"/>
    <col min="1020" max="1020" width="7.36328125" style="5" customWidth="1"/>
    <col min="1021" max="1021" width="8.6328125" style="5" customWidth="1"/>
    <col min="1022" max="1022" width="7.36328125" style="5" customWidth="1"/>
    <col min="1023" max="1023" width="20.90625" style="5" customWidth="1"/>
    <col min="1024" max="1024" width="18.08984375" style="5" customWidth="1"/>
    <col min="1025" max="1025" width="9.90625" style="5" customWidth="1"/>
    <col min="1026" max="1026" width="7.36328125" style="5" customWidth="1"/>
    <col min="1027" max="1027" width="8.453125" style="5" customWidth="1"/>
    <col min="1028" max="1028" width="7.36328125" style="5" customWidth="1"/>
    <col min="1029" max="1029" width="26.08984375" style="5" customWidth="1"/>
    <col min="1030" max="1030" width="21.08984375" style="5" customWidth="1"/>
    <col min="1031" max="1269" width="8.7265625" style="5"/>
    <col min="1270" max="1270" width="8.984375E-2" style="5" customWidth="1"/>
    <col min="1271" max="1271" width="4.6328125" style="5" customWidth="1"/>
    <col min="1272" max="1272" width="3.36328125" style="5" customWidth="1"/>
    <col min="1273" max="1273" width="4.36328125" style="5" customWidth="1"/>
    <col min="1274" max="1274" width="3.453125" style="5" customWidth="1"/>
    <col min="1275" max="1275" width="9.90625" style="5" customWidth="1"/>
    <col min="1276" max="1276" width="7.36328125" style="5" customWidth="1"/>
    <col min="1277" max="1277" width="8.6328125" style="5" customWidth="1"/>
    <col min="1278" max="1278" width="7.36328125" style="5" customWidth="1"/>
    <col min="1279" max="1279" width="20.90625" style="5" customWidth="1"/>
    <col min="1280" max="1280" width="18.08984375" style="5" customWidth="1"/>
    <col min="1281" max="1281" width="9.90625" style="5" customWidth="1"/>
    <col min="1282" max="1282" width="7.36328125" style="5" customWidth="1"/>
    <col min="1283" max="1283" width="8.453125" style="5" customWidth="1"/>
    <col min="1284" max="1284" width="7.36328125" style="5" customWidth="1"/>
    <col min="1285" max="1285" width="26.08984375" style="5" customWidth="1"/>
    <col min="1286" max="1286" width="21.08984375" style="5" customWidth="1"/>
    <col min="1287" max="1525" width="8.7265625" style="5"/>
    <col min="1526" max="1526" width="8.984375E-2" style="5" customWidth="1"/>
    <col min="1527" max="1527" width="4.6328125" style="5" customWidth="1"/>
    <col min="1528" max="1528" width="3.36328125" style="5" customWidth="1"/>
    <col min="1529" max="1529" width="4.36328125" style="5" customWidth="1"/>
    <col min="1530" max="1530" width="3.453125" style="5" customWidth="1"/>
    <col min="1531" max="1531" width="9.90625" style="5" customWidth="1"/>
    <col min="1532" max="1532" width="7.36328125" style="5" customWidth="1"/>
    <col min="1533" max="1533" width="8.6328125" style="5" customWidth="1"/>
    <col min="1534" max="1534" width="7.36328125" style="5" customWidth="1"/>
    <col min="1535" max="1535" width="20.90625" style="5" customWidth="1"/>
    <col min="1536" max="1536" width="18.08984375" style="5" customWidth="1"/>
    <col min="1537" max="1537" width="9.90625" style="5" customWidth="1"/>
    <col min="1538" max="1538" width="7.36328125" style="5" customWidth="1"/>
    <col min="1539" max="1539" width="8.453125" style="5" customWidth="1"/>
    <col min="1540" max="1540" width="7.36328125" style="5" customWidth="1"/>
    <col min="1541" max="1541" width="26.08984375" style="5" customWidth="1"/>
    <col min="1542" max="1542" width="21.08984375" style="5" customWidth="1"/>
    <col min="1543" max="1781" width="8.7265625" style="5"/>
    <col min="1782" max="1782" width="8.984375E-2" style="5" customWidth="1"/>
    <col min="1783" max="1783" width="4.6328125" style="5" customWidth="1"/>
    <col min="1784" max="1784" width="3.36328125" style="5" customWidth="1"/>
    <col min="1785" max="1785" width="4.36328125" style="5" customWidth="1"/>
    <col min="1786" max="1786" width="3.453125" style="5" customWidth="1"/>
    <col min="1787" max="1787" width="9.90625" style="5" customWidth="1"/>
    <col min="1788" max="1788" width="7.36328125" style="5" customWidth="1"/>
    <col min="1789" max="1789" width="8.6328125" style="5" customWidth="1"/>
    <col min="1790" max="1790" width="7.36328125" style="5" customWidth="1"/>
    <col min="1791" max="1791" width="20.90625" style="5" customWidth="1"/>
    <col min="1792" max="1792" width="18.08984375" style="5" customWidth="1"/>
    <col min="1793" max="1793" width="9.90625" style="5" customWidth="1"/>
    <col min="1794" max="1794" width="7.36328125" style="5" customWidth="1"/>
    <col min="1795" max="1795" width="8.453125" style="5" customWidth="1"/>
    <col min="1796" max="1796" width="7.36328125" style="5" customWidth="1"/>
    <col min="1797" max="1797" width="26.08984375" style="5" customWidth="1"/>
    <col min="1798" max="1798" width="21.08984375" style="5" customWidth="1"/>
    <col min="1799" max="2037" width="8.7265625" style="5"/>
    <col min="2038" max="2038" width="8.984375E-2" style="5" customWidth="1"/>
    <col min="2039" max="2039" width="4.6328125" style="5" customWidth="1"/>
    <col min="2040" max="2040" width="3.36328125" style="5" customWidth="1"/>
    <col min="2041" max="2041" width="4.36328125" style="5" customWidth="1"/>
    <col min="2042" max="2042" width="3.453125" style="5" customWidth="1"/>
    <col min="2043" max="2043" width="9.90625" style="5" customWidth="1"/>
    <col min="2044" max="2044" width="7.36328125" style="5" customWidth="1"/>
    <col min="2045" max="2045" width="8.6328125" style="5" customWidth="1"/>
    <col min="2046" max="2046" width="7.36328125" style="5" customWidth="1"/>
    <col min="2047" max="2047" width="20.90625" style="5" customWidth="1"/>
    <col min="2048" max="2048" width="18.08984375" style="5" customWidth="1"/>
    <col min="2049" max="2049" width="9.90625" style="5" customWidth="1"/>
    <col min="2050" max="2050" width="7.36328125" style="5" customWidth="1"/>
    <col min="2051" max="2051" width="8.453125" style="5" customWidth="1"/>
    <col min="2052" max="2052" width="7.36328125" style="5" customWidth="1"/>
    <col min="2053" max="2053" width="26.08984375" style="5" customWidth="1"/>
    <col min="2054" max="2054" width="21.08984375" style="5" customWidth="1"/>
    <col min="2055" max="2293" width="8.7265625" style="5"/>
    <col min="2294" max="2294" width="8.984375E-2" style="5" customWidth="1"/>
    <col min="2295" max="2295" width="4.6328125" style="5" customWidth="1"/>
    <col min="2296" max="2296" width="3.36328125" style="5" customWidth="1"/>
    <col min="2297" max="2297" width="4.36328125" style="5" customWidth="1"/>
    <col min="2298" max="2298" width="3.453125" style="5" customWidth="1"/>
    <col min="2299" max="2299" width="9.90625" style="5" customWidth="1"/>
    <col min="2300" max="2300" width="7.36328125" style="5" customWidth="1"/>
    <col min="2301" max="2301" width="8.6328125" style="5" customWidth="1"/>
    <col min="2302" max="2302" width="7.36328125" style="5" customWidth="1"/>
    <col min="2303" max="2303" width="20.90625" style="5" customWidth="1"/>
    <col min="2304" max="2304" width="18.08984375" style="5" customWidth="1"/>
    <col min="2305" max="2305" width="9.90625" style="5" customWidth="1"/>
    <col min="2306" max="2306" width="7.36328125" style="5" customWidth="1"/>
    <col min="2307" max="2307" width="8.453125" style="5" customWidth="1"/>
    <col min="2308" max="2308" width="7.36328125" style="5" customWidth="1"/>
    <col min="2309" max="2309" width="26.08984375" style="5" customWidth="1"/>
    <col min="2310" max="2310" width="21.08984375" style="5" customWidth="1"/>
    <col min="2311" max="2549" width="8.7265625" style="5"/>
    <col min="2550" max="2550" width="8.984375E-2" style="5" customWidth="1"/>
    <col min="2551" max="2551" width="4.6328125" style="5" customWidth="1"/>
    <col min="2552" max="2552" width="3.36328125" style="5" customWidth="1"/>
    <col min="2553" max="2553" width="4.36328125" style="5" customWidth="1"/>
    <col min="2554" max="2554" width="3.453125" style="5" customWidth="1"/>
    <col min="2555" max="2555" width="9.90625" style="5" customWidth="1"/>
    <col min="2556" max="2556" width="7.36328125" style="5" customWidth="1"/>
    <col min="2557" max="2557" width="8.6328125" style="5" customWidth="1"/>
    <col min="2558" max="2558" width="7.36328125" style="5" customWidth="1"/>
    <col min="2559" max="2559" width="20.90625" style="5" customWidth="1"/>
    <col min="2560" max="2560" width="18.08984375" style="5" customWidth="1"/>
    <col min="2561" max="2561" width="9.90625" style="5" customWidth="1"/>
    <col min="2562" max="2562" width="7.36328125" style="5" customWidth="1"/>
    <col min="2563" max="2563" width="8.453125" style="5" customWidth="1"/>
    <col min="2564" max="2564" width="7.36328125" style="5" customWidth="1"/>
    <col min="2565" max="2565" width="26.08984375" style="5" customWidth="1"/>
    <col min="2566" max="2566" width="21.08984375" style="5" customWidth="1"/>
    <col min="2567" max="2805" width="8.7265625" style="5"/>
    <col min="2806" max="2806" width="8.984375E-2" style="5" customWidth="1"/>
    <col min="2807" max="2807" width="4.6328125" style="5" customWidth="1"/>
    <col min="2808" max="2808" width="3.36328125" style="5" customWidth="1"/>
    <col min="2809" max="2809" width="4.36328125" style="5" customWidth="1"/>
    <col min="2810" max="2810" width="3.453125" style="5" customWidth="1"/>
    <col min="2811" max="2811" width="9.90625" style="5" customWidth="1"/>
    <col min="2812" max="2812" width="7.36328125" style="5" customWidth="1"/>
    <col min="2813" max="2813" width="8.6328125" style="5" customWidth="1"/>
    <col min="2814" max="2814" width="7.36328125" style="5" customWidth="1"/>
    <col min="2815" max="2815" width="20.90625" style="5" customWidth="1"/>
    <col min="2816" max="2816" width="18.08984375" style="5" customWidth="1"/>
    <col min="2817" max="2817" width="9.90625" style="5" customWidth="1"/>
    <col min="2818" max="2818" width="7.36328125" style="5" customWidth="1"/>
    <col min="2819" max="2819" width="8.453125" style="5" customWidth="1"/>
    <col min="2820" max="2820" width="7.36328125" style="5" customWidth="1"/>
    <col min="2821" max="2821" width="26.08984375" style="5" customWidth="1"/>
    <col min="2822" max="2822" width="21.08984375" style="5" customWidth="1"/>
    <col min="2823" max="3061" width="8.7265625" style="5"/>
    <col min="3062" max="3062" width="8.984375E-2" style="5" customWidth="1"/>
    <col min="3063" max="3063" width="4.6328125" style="5" customWidth="1"/>
    <col min="3064" max="3064" width="3.36328125" style="5" customWidth="1"/>
    <col min="3065" max="3065" width="4.36328125" style="5" customWidth="1"/>
    <col min="3066" max="3066" width="3.453125" style="5" customWidth="1"/>
    <col min="3067" max="3067" width="9.90625" style="5" customWidth="1"/>
    <col min="3068" max="3068" width="7.36328125" style="5" customWidth="1"/>
    <col min="3069" max="3069" width="8.6328125" style="5" customWidth="1"/>
    <col min="3070" max="3070" width="7.36328125" style="5" customWidth="1"/>
    <col min="3071" max="3071" width="20.90625" style="5" customWidth="1"/>
    <col min="3072" max="3072" width="18.08984375" style="5" customWidth="1"/>
    <col min="3073" max="3073" width="9.90625" style="5" customWidth="1"/>
    <col min="3074" max="3074" width="7.36328125" style="5" customWidth="1"/>
    <col min="3075" max="3075" width="8.453125" style="5" customWidth="1"/>
    <col min="3076" max="3076" width="7.36328125" style="5" customWidth="1"/>
    <col min="3077" max="3077" width="26.08984375" style="5" customWidth="1"/>
    <col min="3078" max="3078" width="21.08984375" style="5" customWidth="1"/>
    <col min="3079" max="3317" width="8.7265625" style="5"/>
    <col min="3318" max="3318" width="8.984375E-2" style="5" customWidth="1"/>
    <col min="3319" max="3319" width="4.6328125" style="5" customWidth="1"/>
    <col min="3320" max="3320" width="3.36328125" style="5" customWidth="1"/>
    <col min="3321" max="3321" width="4.36328125" style="5" customWidth="1"/>
    <col min="3322" max="3322" width="3.453125" style="5" customWidth="1"/>
    <col min="3323" max="3323" width="9.90625" style="5" customWidth="1"/>
    <col min="3324" max="3324" width="7.36328125" style="5" customWidth="1"/>
    <col min="3325" max="3325" width="8.6328125" style="5" customWidth="1"/>
    <col min="3326" max="3326" width="7.36328125" style="5" customWidth="1"/>
    <col min="3327" max="3327" width="20.90625" style="5" customWidth="1"/>
    <col min="3328" max="3328" width="18.08984375" style="5" customWidth="1"/>
    <col min="3329" max="3329" width="9.90625" style="5" customWidth="1"/>
    <col min="3330" max="3330" width="7.36328125" style="5" customWidth="1"/>
    <col min="3331" max="3331" width="8.453125" style="5" customWidth="1"/>
    <col min="3332" max="3332" width="7.36328125" style="5" customWidth="1"/>
    <col min="3333" max="3333" width="26.08984375" style="5" customWidth="1"/>
    <col min="3334" max="3334" width="21.08984375" style="5" customWidth="1"/>
    <col min="3335" max="3573" width="8.7265625" style="5"/>
    <col min="3574" max="3574" width="8.984375E-2" style="5" customWidth="1"/>
    <col min="3575" max="3575" width="4.6328125" style="5" customWidth="1"/>
    <col min="3576" max="3576" width="3.36328125" style="5" customWidth="1"/>
    <col min="3577" max="3577" width="4.36328125" style="5" customWidth="1"/>
    <col min="3578" max="3578" width="3.453125" style="5" customWidth="1"/>
    <col min="3579" max="3579" width="9.90625" style="5" customWidth="1"/>
    <col min="3580" max="3580" width="7.36328125" style="5" customWidth="1"/>
    <col min="3581" max="3581" width="8.6328125" style="5" customWidth="1"/>
    <col min="3582" max="3582" width="7.36328125" style="5" customWidth="1"/>
    <col min="3583" max="3583" width="20.90625" style="5" customWidth="1"/>
    <col min="3584" max="3584" width="18.08984375" style="5" customWidth="1"/>
    <col min="3585" max="3585" width="9.90625" style="5" customWidth="1"/>
    <col min="3586" max="3586" width="7.36328125" style="5" customWidth="1"/>
    <col min="3587" max="3587" width="8.453125" style="5" customWidth="1"/>
    <col min="3588" max="3588" width="7.36328125" style="5" customWidth="1"/>
    <col min="3589" max="3589" width="26.08984375" style="5" customWidth="1"/>
    <col min="3590" max="3590" width="21.08984375" style="5" customWidth="1"/>
    <col min="3591" max="3829" width="8.7265625" style="5"/>
    <col min="3830" max="3830" width="8.984375E-2" style="5" customWidth="1"/>
    <col min="3831" max="3831" width="4.6328125" style="5" customWidth="1"/>
    <col min="3832" max="3832" width="3.36328125" style="5" customWidth="1"/>
    <col min="3833" max="3833" width="4.36328125" style="5" customWidth="1"/>
    <col min="3834" max="3834" width="3.453125" style="5" customWidth="1"/>
    <col min="3835" max="3835" width="9.90625" style="5" customWidth="1"/>
    <col min="3836" max="3836" width="7.36328125" style="5" customWidth="1"/>
    <col min="3837" max="3837" width="8.6328125" style="5" customWidth="1"/>
    <col min="3838" max="3838" width="7.36328125" style="5" customWidth="1"/>
    <col min="3839" max="3839" width="20.90625" style="5" customWidth="1"/>
    <col min="3840" max="3840" width="18.08984375" style="5" customWidth="1"/>
    <col min="3841" max="3841" width="9.90625" style="5" customWidth="1"/>
    <col min="3842" max="3842" width="7.36328125" style="5" customWidth="1"/>
    <col min="3843" max="3843" width="8.453125" style="5" customWidth="1"/>
    <col min="3844" max="3844" width="7.36328125" style="5" customWidth="1"/>
    <col min="3845" max="3845" width="26.08984375" style="5" customWidth="1"/>
    <col min="3846" max="3846" width="21.08984375" style="5" customWidth="1"/>
    <col min="3847" max="4085" width="8.7265625" style="5"/>
    <col min="4086" max="4086" width="8.984375E-2" style="5" customWidth="1"/>
    <col min="4087" max="4087" width="4.6328125" style="5" customWidth="1"/>
    <col min="4088" max="4088" width="3.36328125" style="5" customWidth="1"/>
    <col min="4089" max="4089" width="4.36328125" style="5" customWidth="1"/>
    <col min="4090" max="4090" width="3.453125" style="5" customWidth="1"/>
    <col min="4091" max="4091" width="9.90625" style="5" customWidth="1"/>
    <col min="4092" max="4092" width="7.36328125" style="5" customWidth="1"/>
    <col min="4093" max="4093" width="8.6328125" style="5" customWidth="1"/>
    <col min="4094" max="4094" width="7.36328125" style="5" customWidth="1"/>
    <col min="4095" max="4095" width="20.90625" style="5" customWidth="1"/>
    <col min="4096" max="4096" width="18.08984375" style="5" customWidth="1"/>
    <col min="4097" max="4097" width="9.90625" style="5" customWidth="1"/>
    <col min="4098" max="4098" width="7.36328125" style="5" customWidth="1"/>
    <col min="4099" max="4099" width="8.453125" style="5" customWidth="1"/>
    <col min="4100" max="4100" width="7.36328125" style="5" customWidth="1"/>
    <col min="4101" max="4101" width="26.08984375" style="5" customWidth="1"/>
    <col min="4102" max="4102" width="21.08984375" style="5" customWidth="1"/>
    <col min="4103" max="4341" width="8.7265625" style="5"/>
    <col min="4342" max="4342" width="8.984375E-2" style="5" customWidth="1"/>
    <col min="4343" max="4343" width="4.6328125" style="5" customWidth="1"/>
    <col min="4344" max="4344" width="3.36328125" style="5" customWidth="1"/>
    <col min="4345" max="4345" width="4.36328125" style="5" customWidth="1"/>
    <col min="4346" max="4346" width="3.453125" style="5" customWidth="1"/>
    <col min="4347" max="4347" width="9.90625" style="5" customWidth="1"/>
    <col min="4348" max="4348" width="7.36328125" style="5" customWidth="1"/>
    <col min="4349" max="4349" width="8.6328125" style="5" customWidth="1"/>
    <col min="4350" max="4350" width="7.36328125" style="5" customWidth="1"/>
    <col min="4351" max="4351" width="20.90625" style="5" customWidth="1"/>
    <col min="4352" max="4352" width="18.08984375" style="5" customWidth="1"/>
    <col min="4353" max="4353" width="9.90625" style="5" customWidth="1"/>
    <col min="4354" max="4354" width="7.36328125" style="5" customWidth="1"/>
    <col min="4355" max="4355" width="8.453125" style="5" customWidth="1"/>
    <col min="4356" max="4356" width="7.36328125" style="5" customWidth="1"/>
    <col min="4357" max="4357" width="26.08984375" style="5" customWidth="1"/>
    <col min="4358" max="4358" width="21.08984375" style="5" customWidth="1"/>
    <col min="4359" max="4597" width="8.7265625" style="5"/>
    <col min="4598" max="4598" width="8.984375E-2" style="5" customWidth="1"/>
    <col min="4599" max="4599" width="4.6328125" style="5" customWidth="1"/>
    <col min="4600" max="4600" width="3.36328125" style="5" customWidth="1"/>
    <col min="4601" max="4601" width="4.36328125" style="5" customWidth="1"/>
    <col min="4602" max="4602" width="3.453125" style="5" customWidth="1"/>
    <col min="4603" max="4603" width="9.90625" style="5" customWidth="1"/>
    <col min="4604" max="4604" width="7.36328125" style="5" customWidth="1"/>
    <col min="4605" max="4605" width="8.6328125" style="5" customWidth="1"/>
    <col min="4606" max="4606" width="7.36328125" style="5" customWidth="1"/>
    <col min="4607" max="4607" width="20.90625" style="5" customWidth="1"/>
    <col min="4608" max="4608" width="18.08984375" style="5" customWidth="1"/>
    <col min="4609" max="4609" width="9.90625" style="5" customWidth="1"/>
    <col min="4610" max="4610" width="7.36328125" style="5" customWidth="1"/>
    <col min="4611" max="4611" width="8.453125" style="5" customWidth="1"/>
    <col min="4612" max="4612" width="7.36328125" style="5" customWidth="1"/>
    <col min="4613" max="4613" width="26.08984375" style="5" customWidth="1"/>
    <col min="4614" max="4614" width="21.08984375" style="5" customWidth="1"/>
    <col min="4615" max="4853" width="8.7265625" style="5"/>
    <col min="4854" max="4854" width="8.984375E-2" style="5" customWidth="1"/>
    <col min="4855" max="4855" width="4.6328125" style="5" customWidth="1"/>
    <col min="4856" max="4856" width="3.36328125" style="5" customWidth="1"/>
    <col min="4857" max="4857" width="4.36328125" style="5" customWidth="1"/>
    <col min="4858" max="4858" width="3.453125" style="5" customWidth="1"/>
    <col min="4859" max="4859" width="9.90625" style="5" customWidth="1"/>
    <col min="4860" max="4860" width="7.36328125" style="5" customWidth="1"/>
    <col min="4861" max="4861" width="8.6328125" style="5" customWidth="1"/>
    <col min="4862" max="4862" width="7.36328125" style="5" customWidth="1"/>
    <col min="4863" max="4863" width="20.90625" style="5" customWidth="1"/>
    <col min="4864" max="4864" width="18.08984375" style="5" customWidth="1"/>
    <col min="4865" max="4865" width="9.90625" style="5" customWidth="1"/>
    <col min="4866" max="4866" width="7.36328125" style="5" customWidth="1"/>
    <col min="4867" max="4867" width="8.453125" style="5" customWidth="1"/>
    <col min="4868" max="4868" width="7.36328125" style="5" customWidth="1"/>
    <col min="4869" max="4869" width="26.08984375" style="5" customWidth="1"/>
    <col min="4870" max="4870" width="21.08984375" style="5" customWidth="1"/>
    <col min="4871" max="5109" width="8.7265625" style="5"/>
    <col min="5110" max="5110" width="8.984375E-2" style="5" customWidth="1"/>
    <col min="5111" max="5111" width="4.6328125" style="5" customWidth="1"/>
    <col min="5112" max="5112" width="3.36328125" style="5" customWidth="1"/>
    <col min="5113" max="5113" width="4.36328125" style="5" customWidth="1"/>
    <col min="5114" max="5114" width="3.453125" style="5" customWidth="1"/>
    <col min="5115" max="5115" width="9.90625" style="5" customWidth="1"/>
    <col min="5116" max="5116" width="7.36328125" style="5" customWidth="1"/>
    <col min="5117" max="5117" width="8.6328125" style="5" customWidth="1"/>
    <col min="5118" max="5118" width="7.36328125" style="5" customWidth="1"/>
    <col min="5119" max="5119" width="20.90625" style="5" customWidth="1"/>
    <col min="5120" max="5120" width="18.08984375" style="5" customWidth="1"/>
    <col min="5121" max="5121" width="9.90625" style="5" customWidth="1"/>
    <col min="5122" max="5122" width="7.36328125" style="5" customWidth="1"/>
    <col min="5123" max="5123" width="8.453125" style="5" customWidth="1"/>
    <col min="5124" max="5124" width="7.36328125" style="5" customWidth="1"/>
    <col min="5125" max="5125" width="26.08984375" style="5" customWidth="1"/>
    <col min="5126" max="5126" width="21.08984375" style="5" customWidth="1"/>
    <col min="5127" max="5365" width="8.7265625" style="5"/>
    <col min="5366" max="5366" width="8.984375E-2" style="5" customWidth="1"/>
    <col min="5367" max="5367" width="4.6328125" style="5" customWidth="1"/>
    <col min="5368" max="5368" width="3.36328125" style="5" customWidth="1"/>
    <col min="5369" max="5369" width="4.36328125" style="5" customWidth="1"/>
    <col min="5370" max="5370" width="3.453125" style="5" customWidth="1"/>
    <col min="5371" max="5371" width="9.90625" style="5" customWidth="1"/>
    <col min="5372" max="5372" width="7.36328125" style="5" customWidth="1"/>
    <col min="5373" max="5373" width="8.6328125" style="5" customWidth="1"/>
    <col min="5374" max="5374" width="7.36328125" style="5" customWidth="1"/>
    <col min="5375" max="5375" width="20.90625" style="5" customWidth="1"/>
    <col min="5376" max="5376" width="18.08984375" style="5" customWidth="1"/>
    <col min="5377" max="5377" width="9.90625" style="5" customWidth="1"/>
    <col min="5378" max="5378" width="7.36328125" style="5" customWidth="1"/>
    <col min="5379" max="5379" width="8.453125" style="5" customWidth="1"/>
    <col min="5380" max="5380" width="7.36328125" style="5" customWidth="1"/>
    <col min="5381" max="5381" width="26.08984375" style="5" customWidth="1"/>
    <col min="5382" max="5382" width="21.08984375" style="5" customWidth="1"/>
    <col min="5383" max="5621" width="8.7265625" style="5"/>
    <col min="5622" max="5622" width="8.984375E-2" style="5" customWidth="1"/>
    <col min="5623" max="5623" width="4.6328125" style="5" customWidth="1"/>
    <col min="5624" max="5624" width="3.36328125" style="5" customWidth="1"/>
    <col min="5625" max="5625" width="4.36328125" style="5" customWidth="1"/>
    <col min="5626" max="5626" width="3.453125" style="5" customWidth="1"/>
    <col min="5627" max="5627" width="9.90625" style="5" customWidth="1"/>
    <col min="5628" max="5628" width="7.36328125" style="5" customWidth="1"/>
    <col min="5629" max="5629" width="8.6328125" style="5" customWidth="1"/>
    <col min="5630" max="5630" width="7.36328125" style="5" customWidth="1"/>
    <col min="5631" max="5631" width="20.90625" style="5" customWidth="1"/>
    <col min="5632" max="5632" width="18.08984375" style="5" customWidth="1"/>
    <col min="5633" max="5633" width="9.90625" style="5" customWidth="1"/>
    <col min="5634" max="5634" width="7.36328125" style="5" customWidth="1"/>
    <col min="5635" max="5635" width="8.453125" style="5" customWidth="1"/>
    <col min="5636" max="5636" width="7.36328125" style="5" customWidth="1"/>
    <col min="5637" max="5637" width="26.08984375" style="5" customWidth="1"/>
    <col min="5638" max="5638" width="21.08984375" style="5" customWidth="1"/>
    <col min="5639" max="5877" width="8.7265625" style="5"/>
    <col min="5878" max="5878" width="8.984375E-2" style="5" customWidth="1"/>
    <col min="5879" max="5879" width="4.6328125" style="5" customWidth="1"/>
    <col min="5880" max="5880" width="3.36328125" style="5" customWidth="1"/>
    <col min="5881" max="5881" width="4.36328125" style="5" customWidth="1"/>
    <col min="5882" max="5882" width="3.453125" style="5" customWidth="1"/>
    <col min="5883" max="5883" width="9.90625" style="5" customWidth="1"/>
    <col min="5884" max="5884" width="7.36328125" style="5" customWidth="1"/>
    <col min="5885" max="5885" width="8.6328125" style="5" customWidth="1"/>
    <col min="5886" max="5886" width="7.36328125" style="5" customWidth="1"/>
    <col min="5887" max="5887" width="20.90625" style="5" customWidth="1"/>
    <col min="5888" max="5888" width="18.08984375" style="5" customWidth="1"/>
    <col min="5889" max="5889" width="9.90625" style="5" customWidth="1"/>
    <col min="5890" max="5890" width="7.36328125" style="5" customWidth="1"/>
    <col min="5891" max="5891" width="8.453125" style="5" customWidth="1"/>
    <col min="5892" max="5892" width="7.36328125" style="5" customWidth="1"/>
    <col min="5893" max="5893" width="26.08984375" style="5" customWidth="1"/>
    <col min="5894" max="5894" width="21.08984375" style="5" customWidth="1"/>
    <col min="5895" max="6133" width="8.7265625" style="5"/>
    <col min="6134" max="6134" width="8.984375E-2" style="5" customWidth="1"/>
    <col min="6135" max="6135" width="4.6328125" style="5" customWidth="1"/>
    <col min="6136" max="6136" width="3.36328125" style="5" customWidth="1"/>
    <col min="6137" max="6137" width="4.36328125" style="5" customWidth="1"/>
    <col min="6138" max="6138" width="3.453125" style="5" customWidth="1"/>
    <col min="6139" max="6139" width="9.90625" style="5" customWidth="1"/>
    <col min="6140" max="6140" width="7.36328125" style="5" customWidth="1"/>
    <col min="6141" max="6141" width="8.6328125" style="5" customWidth="1"/>
    <col min="6142" max="6142" width="7.36328125" style="5" customWidth="1"/>
    <col min="6143" max="6143" width="20.90625" style="5" customWidth="1"/>
    <col min="6144" max="6144" width="18.08984375" style="5" customWidth="1"/>
    <col min="6145" max="6145" width="9.90625" style="5" customWidth="1"/>
    <col min="6146" max="6146" width="7.36328125" style="5" customWidth="1"/>
    <col min="6147" max="6147" width="8.453125" style="5" customWidth="1"/>
    <col min="6148" max="6148" width="7.36328125" style="5" customWidth="1"/>
    <col min="6149" max="6149" width="26.08984375" style="5" customWidth="1"/>
    <col min="6150" max="6150" width="21.08984375" style="5" customWidth="1"/>
    <col min="6151" max="6389" width="8.7265625" style="5"/>
    <col min="6390" max="6390" width="8.984375E-2" style="5" customWidth="1"/>
    <col min="6391" max="6391" width="4.6328125" style="5" customWidth="1"/>
    <col min="6392" max="6392" width="3.36328125" style="5" customWidth="1"/>
    <col min="6393" max="6393" width="4.36328125" style="5" customWidth="1"/>
    <col min="6394" max="6394" width="3.453125" style="5" customWidth="1"/>
    <col min="6395" max="6395" width="9.90625" style="5" customWidth="1"/>
    <col min="6396" max="6396" width="7.36328125" style="5" customWidth="1"/>
    <col min="6397" max="6397" width="8.6328125" style="5" customWidth="1"/>
    <col min="6398" max="6398" width="7.36328125" style="5" customWidth="1"/>
    <col min="6399" max="6399" width="20.90625" style="5" customWidth="1"/>
    <col min="6400" max="6400" width="18.08984375" style="5" customWidth="1"/>
    <col min="6401" max="6401" width="9.90625" style="5" customWidth="1"/>
    <col min="6402" max="6402" width="7.36328125" style="5" customWidth="1"/>
    <col min="6403" max="6403" width="8.453125" style="5" customWidth="1"/>
    <col min="6404" max="6404" width="7.36328125" style="5" customWidth="1"/>
    <col min="6405" max="6405" width="26.08984375" style="5" customWidth="1"/>
    <col min="6406" max="6406" width="21.08984375" style="5" customWidth="1"/>
    <col min="6407" max="6645" width="8.7265625" style="5"/>
    <col min="6646" max="6646" width="8.984375E-2" style="5" customWidth="1"/>
    <col min="6647" max="6647" width="4.6328125" style="5" customWidth="1"/>
    <col min="6648" max="6648" width="3.36328125" style="5" customWidth="1"/>
    <col min="6649" max="6649" width="4.36328125" style="5" customWidth="1"/>
    <col min="6650" max="6650" width="3.453125" style="5" customWidth="1"/>
    <col min="6651" max="6651" width="9.90625" style="5" customWidth="1"/>
    <col min="6652" max="6652" width="7.36328125" style="5" customWidth="1"/>
    <col min="6653" max="6653" width="8.6328125" style="5" customWidth="1"/>
    <col min="6654" max="6654" width="7.36328125" style="5" customWidth="1"/>
    <col min="6655" max="6655" width="20.90625" style="5" customWidth="1"/>
    <col min="6656" max="6656" width="18.08984375" style="5" customWidth="1"/>
    <col min="6657" max="6657" width="9.90625" style="5" customWidth="1"/>
    <col min="6658" max="6658" width="7.36328125" style="5" customWidth="1"/>
    <col min="6659" max="6659" width="8.453125" style="5" customWidth="1"/>
    <col min="6660" max="6660" width="7.36328125" style="5" customWidth="1"/>
    <col min="6661" max="6661" width="26.08984375" style="5" customWidth="1"/>
    <col min="6662" max="6662" width="21.08984375" style="5" customWidth="1"/>
    <col min="6663" max="6901" width="8.7265625" style="5"/>
    <col min="6902" max="6902" width="8.984375E-2" style="5" customWidth="1"/>
    <col min="6903" max="6903" width="4.6328125" style="5" customWidth="1"/>
    <col min="6904" max="6904" width="3.36328125" style="5" customWidth="1"/>
    <col min="6905" max="6905" width="4.36328125" style="5" customWidth="1"/>
    <col min="6906" max="6906" width="3.453125" style="5" customWidth="1"/>
    <col min="6907" max="6907" width="9.90625" style="5" customWidth="1"/>
    <col min="6908" max="6908" width="7.36328125" style="5" customWidth="1"/>
    <col min="6909" max="6909" width="8.6328125" style="5" customWidth="1"/>
    <col min="6910" max="6910" width="7.36328125" style="5" customWidth="1"/>
    <col min="6911" max="6911" width="20.90625" style="5" customWidth="1"/>
    <col min="6912" max="6912" width="18.08984375" style="5" customWidth="1"/>
    <col min="6913" max="6913" width="9.90625" style="5" customWidth="1"/>
    <col min="6914" max="6914" width="7.36328125" style="5" customWidth="1"/>
    <col min="6915" max="6915" width="8.453125" style="5" customWidth="1"/>
    <col min="6916" max="6916" width="7.36328125" style="5" customWidth="1"/>
    <col min="6917" max="6917" width="26.08984375" style="5" customWidth="1"/>
    <col min="6918" max="6918" width="21.08984375" style="5" customWidth="1"/>
    <col min="6919" max="7157" width="8.7265625" style="5"/>
    <col min="7158" max="7158" width="8.984375E-2" style="5" customWidth="1"/>
    <col min="7159" max="7159" width="4.6328125" style="5" customWidth="1"/>
    <col min="7160" max="7160" width="3.36328125" style="5" customWidth="1"/>
    <col min="7161" max="7161" width="4.36328125" style="5" customWidth="1"/>
    <col min="7162" max="7162" width="3.453125" style="5" customWidth="1"/>
    <col min="7163" max="7163" width="9.90625" style="5" customWidth="1"/>
    <col min="7164" max="7164" width="7.36328125" style="5" customWidth="1"/>
    <col min="7165" max="7165" width="8.6328125" style="5" customWidth="1"/>
    <col min="7166" max="7166" width="7.36328125" style="5" customWidth="1"/>
    <col min="7167" max="7167" width="20.90625" style="5" customWidth="1"/>
    <col min="7168" max="7168" width="18.08984375" style="5" customWidth="1"/>
    <col min="7169" max="7169" width="9.90625" style="5" customWidth="1"/>
    <col min="7170" max="7170" width="7.36328125" style="5" customWidth="1"/>
    <col min="7171" max="7171" width="8.453125" style="5" customWidth="1"/>
    <col min="7172" max="7172" width="7.36328125" style="5" customWidth="1"/>
    <col min="7173" max="7173" width="26.08984375" style="5" customWidth="1"/>
    <col min="7174" max="7174" width="21.08984375" style="5" customWidth="1"/>
    <col min="7175" max="7413" width="8.7265625" style="5"/>
    <col min="7414" max="7414" width="8.984375E-2" style="5" customWidth="1"/>
    <col min="7415" max="7415" width="4.6328125" style="5" customWidth="1"/>
    <col min="7416" max="7416" width="3.36328125" style="5" customWidth="1"/>
    <col min="7417" max="7417" width="4.36328125" style="5" customWidth="1"/>
    <col min="7418" max="7418" width="3.453125" style="5" customWidth="1"/>
    <col min="7419" max="7419" width="9.90625" style="5" customWidth="1"/>
    <col min="7420" max="7420" width="7.36328125" style="5" customWidth="1"/>
    <col min="7421" max="7421" width="8.6328125" style="5" customWidth="1"/>
    <col min="7422" max="7422" width="7.36328125" style="5" customWidth="1"/>
    <col min="7423" max="7423" width="20.90625" style="5" customWidth="1"/>
    <col min="7424" max="7424" width="18.08984375" style="5" customWidth="1"/>
    <col min="7425" max="7425" width="9.90625" style="5" customWidth="1"/>
    <col min="7426" max="7426" width="7.36328125" style="5" customWidth="1"/>
    <col min="7427" max="7427" width="8.453125" style="5" customWidth="1"/>
    <col min="7428" max="7428" width="7.36328125" style="5" customWidth="1"/>
    <col min="7429" max="7429" width="26.08984375" style="5" customWidth="1"/>
    <col min="7430" max="7430" width="21.08984375" style="5" customWidth="1"/>
    <col min="7431" max="7669" width="8.7265625" style="5"/>
    <col min="7670" max="7670" width="8.984375E-2" style="5" customWidth="1"/>
    <col min="7671" max="7671" width="4.6328125" style="5" customWidth="1"/>
    <col min="7672" max="7672" width="3.36328125" style="5" customWidth="1"/>
    <col min="7673" max="7673" width="4.36328125" style="5" customWidth="1"/>
    <col min="7674" max="7674" width="3.453125" style="5" customWidth="1"/>
    <col min="7675" max="7675" width="9.90625" style="5" customWidth="1"/>
    <col min="7676" max="7676" width="7.36328125" style="5" customWidth="1"/>
    <col min="7677" max="7677" width="8.6328125" style="5" customWidth="1"/>
    <col min="7678" max="7678" width="7.36328125" style="5" customWidth="1"/>
    <col min="7679" max="7679" width="20.90625" style="5" customWidth="1"/>
    <col min="7680" max="7680" width="18.08984375" style="5" customWidth="1"/>
    <col min="7681" max="7681" width="9.90625" style="5" customWidth="1"/>
    <col min="7682" max="7682" width="7.36328125" style="5" customWidth="1"/>
    <col min="7683" max="7683" width="8.453125" style="5" customWidth="1"/>
    <col min="7684" max="7684" width="7.36328125" style="5" customWidth="1"/>
    <col min="7685" max="7685" width="26.08984375" style="5" customWidth="1"/>
    <col min="7686" max="7686" width="21.08984375" style="5" customWidth="1"/>
    <col min="7687" max="7925" width="8.7265625" style="5"/>
    <col min="7926" max="7926" width="8.984375E-2" style="5" customWidth="1"/>
    <col min="7927" max="7927" width="4.6328125" style="5" customWidth="1"/>
    <col min="7928" max="7928" width="3.36328125" style="5" customWidth="1"/>
    <col min="7929" max="7929" width="4.36328125" style="5" customWidth="1"/>
    <col min="7930" max="7930" width="3.453125" style="5" customWidth="1"/>
    <col min="7931" max="7931" width="9.90625" style="5" customWidth="1"/>
    <col min="7932" max="7932" width="7.36328125" style="5" customWidth="1"/>
    <col min="7933" max="7933" width="8.6328125" style="5" customWidth="1"/>
    <col min="7934" max="7934" width="7.36328125" style="5" customWidth="1"/>
    <col min="7935" max="7935" width="20.90625" style="5" customWidth="1"/>
    <col min="7936" max="7936" width="18.08984375" style="5" customWidth="1"/>
    <col min="7937" max="7937" width="9.90625" style="5" customWidth="1"/>
    <col min="7938" max="7938" width="7.36328125" style="5" customWidth="1"/>
    <col min="7939" max="7939" width="8.453125" style="5" customWidth="1"/>
    <col min="7940" max="7940" width="7.36328125" style="5" customWidth="1"/>
    <col min="7941" max="7941" width="26.08984375" style="5" customWidth="1"/>
    <col min="7942" max="7942" width="21.08984375" style="5" customWidth="1"/>
    <col min="7943" max="8181" width="8.7265625" style="5"/>
    <col min="8182" max="8182" width="8.984375E-2" style="5" customWidth="1"/>
    <col min="8183" max="8183" width="4.6328125" style="5" customWidth="1"/>
    <col min="8184" max="8184" width="3.36328125" style="5" customWidth="1"/>
    <col min="8185" max="8185" width="4.36328125" style="5" customWidth="1"/>
    <col min="8186" max="8186" width="3.453125" style="5" customWidth="1"/>
    <col min="8187" max="8187" width="9.90625" style="5" customWidth="1"/>
    <col min="8188" max="8188" width="7.36328125" style="5" customWidth="1"/>
    <col min="8189" max="8189" width="8.6328125" style="5" customWidth="1"/>
    <col min="8190" max="8190" width="7.36328125" style="5" customWidth="1"/>
    <col min="8191" max="8191" width="20.90625" style="5" customWidth="1"/>
    <col min="8192" max="8192" width="18.08984375" style="5" customWidth="1"/>
    <col min="8193" max="8193" width="9.90625" style="5" customWidth="1"/>
    <col min="8194" max="8194" width="7.36328125" style="5" customWidth="1"/>
    <col min="8195" max="8195" width="8.453125" style="5" customWidth="1"/>
    <col min="8196" max="8196" width="7.36328125" style="5" customWidth="1"/>
    <col min="8197" max="8197" width="26.08984375" style="5" customWidth="1"/>
    <col min="8198" max="8198" width="21.08984375" style="5" customWidth="1"/>
    <col min="8199" max="8437" width="8.7265625" style="5"/>
    <col min="8438" max="8438" width="8.984375E-2" style="5" customWidth="1"/>
    <col min="8439" max="8439" width="4.6328125" style="5" customWidth="1"/>
    <col min="8440" max="8440" width="3.36328125" style="5" customWidth="1"/>
    <col min="8441" max="8441" width="4.36328125" style="5" customWidth="1"/>
    <col min="8442" max="8442" width="3.453125" style="5" customWidth="1"/>
    <col min="8443" max="8443" width="9.90625" style="5" customWidth="1"/>
    <col min="8444" max="8444" width="7.36328125" style="5" customWidth="1"/>
    <col min="8445" max="8445" width="8.6328125" style="5" customWidth="1"/>
    <col min="8446" max="8446" width="7.36328125" style="5" customWidth="1"/>
    <col min="8447" max="8447" width="20.90625" style="5" customWidth="1"/>
    <col min="8448" max="8448" width="18.08984375" style="5" customWidth="1"/>
    <col min="8449" max="8449" width="9.90625" style="5" customWidth="1"/>
    <col min="8450" max="8450" width="7.36328125" style="5" customWidth="1"/>
    <col min="8451" max="8451" width="8.453125" style="5" customWidth="1"/>
    <col min="8452" max="8452" width="7.36328125" style="5" customWidth="1"/>
    <col min="8453" max="8453" width="26.08984375" style="5" customWidth="1"/>
    <col min="8454" max="8454" width="21.08984375" style="5" customWidth="1"/>
    <col min="8455" max="8693" width="8.7265625" style="5"/>
    <col min="8694" max="8694" width="8.984375E-2" style="5" customWidth="1"/>
    <col min="8695" max="8695" width="4.6328125" style="5" customWidth="1"/>
    <col min="8696" max="8696" width="3.36328125" style="5" customWidth="1"/>
    <col min="8697" max="8697" width="4.36328125" style="5" customWidth="1"/>
    <col min="8698" max="8698" width="3.453125" style="5" customWidth="1"/>
    <col min="8699" max="8699" width="9.90625" style="5" customWidth="1"/>
    <col min="8700" max="8700" width="7.36328125" style="5" customWidth="1"/>
    <col min="8701" max="8701" width="8.6328125" style="5" customWidth="1"/>
    <col min="8702" max="8702" width="7.36328125" style="5" customWidth="1"/>
    <col min="8703" max="8703" width="20.90625" style="5" customWidth="1"/>
    <col min="8704" max="8704" width="18.08984375" style="5" customWidth="1"/>
    <col min="8705" max="8705" width="9.90625" style="5" customWidth="1"/>
    <col min="8706" max="8706" width="7.36328125" style="5" customWidth="1"/>
    <col min="8707" max="8707" width="8.453125" style="5" customWidth="1"/>
    <col min="8708" max="8708" width="7.36328125" style="5" customWidth="1"/>
    <col min="8709" max="8709" width="26.08984375" style="5" customWidth="1"/>
    <col min="8710" max="8710" width="21.08984375" style="5" customWidth="1"/>
    <col min="8711" max="8949" width="8.7265625" style="5"/>
    <col min="8950" max="8950" width="8.984375E-2" style="5" customWidth="1"/>
    <col min="8951" max="8951" width="4.6328125" style="5" customWidth="1"/>
    <col min="8952" max="8952" width="3.36328125" style="5" customWidth="1"/>
    <col min="8953" max="8953" width="4.36328125" style="5" customWidth="1"/>
    <col min="8954" max="8954" width="3.453125" style="5" customWidth="1"/>
    <col min="8955" max="8955" width="9.90625" style="5" customWidth="1"/>
    <col min="8956" max="8956" width="7.36328125" style="5" customWidth="1"/>
    <col min="8957" max="8957" width="8.6328125" style="5" customWidth="1"/>
    <col min="8958" max="8958" width="7.36328125" style="5" customWidth="1"/>
    <col min="8959" max="8959" width="20.90625" style="5" customWidth="1"/>
    <col min="8960" max="8960" width="18.08984375" style="5" customWidth="1"/>
    <col min="8961" max="8961" width="9.90625" style="5" customWidth="1"/>
    <col min="8962" max="8962" width="7.36328125" style="5" customWidth="1"/>
    <col min="8963" max="8963" width="8.453125" style="5" customWidth="1"/>
    <col min="8964" max="8964" width="7.36328125" style="5" customWidth="1"/>
    <col min="8965" max="8965" width="26.08984375" style="5" customWidth="1"/>
    <col min="8966" max="8966" width="21.08984375" style="5" customWidth="1"/>
    <col min="8967" max="9205" width="8.7265625" style="5"/>
    <col min="9206" max="9206" width="8.984375E-2" style="5" customWidth="1"/>
    <col min="9207" max="9207" width="4.6328125" style="5" customWidth="1"/>
    <col min="9208" max="9208" width="3.36328125" style="5" customWidth="1"/>
    <col min="9209" max="9209" width="4.36328125" style="5" customWidth="1"/>
    <col min="9210" max="9210" width="3.453125" style="5" customWidth="1"/>
    <col min="9211" max="9211" width="9.90625" style="5" customWidth="1"/>
    <col min="9212" max="9212" width="7.36328125" style="5" customWidth="1"/>
    <col min="9213" max="9213" width="8.6328125" style="5" customWidth="1"/>
    <col min="9214" max="9214" width="7.36328125" style="5" customWidth="1"/>
    <col min="9215" max="9215" width="20.90625" style="5" customWidth="1"/>
    <col min="9216" max="9216" width="18.08984375" style="5" customWidth="1"/>
    <col min="9217" max="9217" width="9.90625" style="5" customWidth="1"/>
    <col min="9218" max="9218" width="7.36328125" style="5" customWidth="1"/>
    <col min="9219" max="9219" width="8.453125" style="5" customWidth="1"/>
    <col min="9220" max="9220" width="7.36328125" style="5" customWidth="1"/>
    <col min="9221" max="9221" width="26.08984375" style="5" customWidth="1"/>
    <col min="9222" max="9222" width="21.08984375" style="5" customWidth="1"/>
    <col min="9223" max="9461" width="8.7265625" style="5"/>
    <col min="9462" max="9462" width="8.984375E-2" style="5" customWidth="1"/>
    <col min="9463" max="9463" width="4.6328125" style="5" customWidth="1"/>
    <col min="9464" max="9464" width="3.36328125" style="5" customWidth="1"/>
    <col min="9465" max="9465" width="4.36328125" style="5" customWidth="1"/>
    <col min="9466" max="9466" width="3.453125" style="5" customWidth="1"/>
    <col min="9467" max="9467" width="9.90625" style="5" customWidth="1"/>
    <col min="9468" max="9468" width="7.36328125" style="5" customWidth="1"/>
    <col min="9469" max="9469" width="8.6328125" style="5" customWidth="1"/>
    <col min="9470" max="9470" width="7.36328125" style="5" customWidth="1"/>
    <col min="9471" max="9471" width="20.90625" style="5" customWidth="1"/>
    <col min="9472" max="9472" width="18.08984375" style="5" customWidth="1"/>
    <col min="9473" max="9473" width="9.90625" style="5" customWidth="1"/>
    <col min="9474" max="9474" width="7.36328125" style="5" customWidth="1"/>
    <col min="9475" max="9475" width="8.453125" style="5" customWidth="1"/>
    <col min="9476" max="9476" width="7.36328125" style="5" customWidth="1"/>
    <col min="9477" max="9477" width="26.08984375" style="5" customWidth="1"/>
    <col min="9478" max="9478" width="21.08984375" style="5" customWidth="1"/>
    <col min="9479" max="9717" width="8.7265625" style="5"/>
    <col min="9718" max="9718" width="8.984375E-2" style="5" customWidth="1"/>
    <col min="9719" max="9719" width="4.6328125" style="5" customWidth="1"/>
    <col min="9720" max="9720" width="3.36328125" style="5" customWidth="1"/>
    <col min="9721" max="9721" width="4.36328125" style="5" customWidth="1"/>
    <col min="9722" max="9722" width="3.453125" style="5" customWidth="1"/>
    <col min="9723" max="9723" width="9.90625" style="5" customWidth="1"/>
    <col min="9724" max="9724" width="7.36328125" style="5" customWidth="1"/>
    <col min="9725" max="9725" width="8.6328125" style="5" customWidth="1"/>
    <col min="9726" max="9726" width="7.36328125" style="5" customWidth="1"/>
    <col min="9727" max="9727" width="20.90625" style="5" customWidth="1"/>
    <col min="9728" max="9728" width="18.08984375" style="5" customWidth="1"/>
    <col min="9729" max="9729" width="9.90625" style="5" customWidth="1"/>
    <col min="9730" max="9730" width="7.36328125" style="5" customWidth="1"/>
    <col min="9731" max="9731" width="8.453125" style="5" customWidth="1"/>
    <col min="9732" max="9732" width="7.36328125" style="5" customWidth="1"/>
    <col min="9733" max="9733" width="26.08984375" style="5" customWidth="1"/>
    <col min="9734" max="9734" width="21.08984375" style="5" customWidth="1"/>
    <col min="9735" max="9973" width="8.7265625" style="5"/>
    <col min="9974" max="9974" width="8.984375E-2" style="5" customWidth="1"/>
    <col min="9975" max="9975" width="4.6328125" style="5" customWidth="1"/>
    <col min="9976" max="9976" width="3.36328125" style="5" customWidth="1"/>
    <col min="9977" max="9977" width="4.36328125" style="5" customWidth="1"/>
    <col min="9978" max="9978" width="3.453125" style="5" customWidth="1"/>
    <col min="9979" max="9979" width="9.90625" style="5" customWidth="1"/>
    <col min="9980" max="9980" width="7.36328125" style="5" customWidth="1"/>
    <col min="9981" max="9981" width="8.6328125" style="5" customWidth="1"/>
    <col min="9982" max="9982" width="7.36328125" style="5" customWidth="1"/>
    <col min="9983" max="9983" width="20.90625" style="5" customWidth="1"/>
    <col min="9984" max="9984" width="18.08984375" style="5" customWidth="1"/>
    <col min="9985" max="9985" width="9.90625" style="5" customWidth="1"/>
    <col min="9986" max="9986" width="7.36328125" style="5" customWidth="1"/>
    <col min="9987" max="9987" width="8.453125" style="5" customWidth="1"/>
    <col min="9988" max="9988" width="7.36328125" style="5" customWidth="1"/>
    <col min="9989" max="9989" width="26.08984375" style="5" customWidth="1"/>
    <col min="9990" max="9990" width="21.08984375" style="5" customWidth="1"/>
    <col min="9991" max="10229" width="8.7265625" style="5"/>
    <col min="10230" max="10230" width="8.984375E-2" style="5" customWidth="1"/>
    <col min="10231" max="10231" width="4.6328125" style="5" customWidth="1"/>
    <col min="10232" max="10232" width="3.36328125" style="5" customWidth="1"/>
    <col min="10233" max="10233" width="4.36328125" style="5" customWidth="1"/>
    <col min="10234" max="10234" width="3.453125" style="5" customWidth="1"/>
    <col min="10235" max="10235" width="9.90625" style="5" customWidth="1"/>
    <col min="10236" max="10236" width="7.36328125" style="5" customWidth="1"/>
    <col min="10237" max="10237" width="8.6328125" style="5" customWidth="1"/>
    <col min="10238" max="10238" width="7.36328125" style="5" customWidth="1"/>
    <col min="10239" max="10239" width="20.90625" style="5" customWidth="1"/>
    <col min="10240" max="10240" width="18.08984375" style="5" customWidth="1"/>
    <col min="10241" max="10241" width="9.90625" style="5" customWidth="1"/>
    <col min="10242" max="10242" width="7.36328125" style="5" customWidth="1"/>
    <col min="10243" max="10243" width="8.453125" style="5" customWidth="1"/>
    <col min="10244" max="10244" width="7.36328125" style="5" customWidth="1"/>
    <col min="10245" max="10245" width="26.08984375" style="5" customWidth="1"/>
    <col min="10246" max="10246" width="21.08984375" style="5" customWidth="1"/>
    <col min="10247" max="10485" width="8.7265625" style="5"/>
    <col min="10486" max="10486" width="8.984375E-2" style="5" customWidth="1"/>
    <col min="10487" max="10487" width="4.6328125" style="5" customWidth="1"/>
    <col min="10488" max="10488" width="3.36328125" style="5" customWidth="1"/>
    <col min="10489" max="10489" width="4.36328125" style="5" customWidth="1"/>
    <col min="10490" max="10490" width="3.453125" style="5" customWidth="1"/>
    <col min="10491" max="10491" width="9.90625" style="5" customWidth="1"/>
    <col min="10492" max="10492" width="7.36328125" style="5" customWidth="1"/>
    <col min="10493" max="10493" width="8.6328125" style="5" customWidth="1"/>
    <col min="10494" max="10494" width="7.36328125" style="5" customWidth="1"/>
    <col min="10495" max="10495" width="20.90625" style="5" customWidth="1"/>
    <col min="10496" max="10496" width="18.08984375" style="5" customWidth="1"/>
    <col min="10497" max="10497" width="9.90625" style="5" customWidth="1"/>
    <col min="10498" max="10498" width="7.36328125" style="5" customWidth="1"/>
    <col min="10499" max="10499" width="8.453125" style="5" customWidth="1"/>
    <col min="10500" max="10500" width="7.36328125" style="5" customWidth="1"/>
    <col min="10501" max="10501" width="26.08984375" style="5" customWidth="1"/>
    <col min="10502" max="10502" width="21.08984375" style="5" customWidth="1"/>
    <col min="10503" max="10741" width="8.7265625" style="5"/>
    <col min="10742" max="10742" width="8.984375E-2" style="5" customWidth="1"/>
    <col min="10743" max="10743" width="4.6328125" style="5" customWidth="1"/>
    <col min="10744" max="10744" width="3.36328125" style="5" customWidth="1"/>
    <col min="10745" max="10745" width="4.36328125" style="5" customWidth="1"/>
    <col min="10746" max="10746" width="3.453125" style="5" customWidth="1"/>
    <col min="10747" max="10747" width="9.90625" style="5" customWidth="1"/>
    <col min="10748" max="10748" width="7.36328125" style="5" customWidth="1"/>
    <col min="10749" max="10749" width="8.6328125" style="5" customWidth="1"/>
    <col min="10750" max="10750" width="7.36328125" style="5" customWidth="1"/>
    <col min="10751" max="10751" width="20.90625" style="5" customWidth="1"/>
    <col min="10752" max="10752" width="18.08984375" style="5" customWidth="1"/>
    <col min="10753" max="10753" width="9.90625" style="5" customWidth="1"/>
    <col min="10754" max="10754" width="7.36328125" style="5" customWidth="1"/>
    <col min="10755" max="10755" width="8.453125" style="5" customWidth="1"/>
    <col min="10756" max="10756" width="7.36328125" style="5" customWidth="1"/>
    <col min="10757" max="10757" width="26.08984375" style="5" customWidth="1"/>
    <col min="10758" max="10758" width="21.08984375" style="5" customWidth="1"/>
    <col min="10759" max="10997" width="8.7265625" style="5"/>
    <col min="10998" max="10998" width="8.984375E-2" style="5" customWidth="1"/>
    <col min="10999" max="10999" width="4.6328125" style="5" customWidth="1"/>
    <col min="11000" max="11000" width="3.36328125" style="5" customWidth="1"/>
    <col min="11001" max="11001" width="4.36328125" style="5" customWidth="1"/>
    <col min="11002" max="11002" width="3.453125" style="5" customWidth="1"/>
    <col min="11003" max="11003" width="9.90625" style="5" customWidth="1"/>
    <col min="11004" max="11004" width="7.36328125" style="5" customWidth="1"/>
    <col min="11005" max="11005" width="8.6328125" style="5" customWidth="1"/>
    <col min="11006" max="11006" width="7.36328125" style="5" customWidth="1"/>
    <col min="11007" max="11007" width="20.90625" style="5" customWidth="1"/>
    <col min="11008" max="11008" width="18.08984375" style="5" customWidth="1"/>
    <col min="11009" max="11009" width="9.90625" style="5" customWidth="1"/>
    <col min="11010" max="11010" width="7.36328125" style="5" customWidth="1"/>
    <col min="11011" max="11011" width="8.453125" style="5" customWidth="1"/>
    <col min="11012" max="11012" width="7.36328125" style="5" customWidth="1"/>
    <col min="11013" max="11013" width="26.08984375" style="5" customWidth="1"/>
    <col min="11014" max="11014" width="21.08984375" style="5" customWidth="1"/>
    <col min="11015" max="11253" width="8.7265625" style="5"/>
    <col min="11254" max="11254" width="8.984375E-2" style="5" customWidth="1"/>
    <col min="11255" max="11255" width="4.6328125" style="5" customWidth="1"/>
    <col min="11256" max="11256" width="3.36328125" style="5" customWidth="1"/>
    <col min="11257" max="11257" width="4.36328125" style="5" customWidth="1"/>
    <col min="11258" max="11258" width="3.453125" style="5" customWidth="1"/>
    <col min="11259" max="11259" width="9.90625" style="5" customWidth="1"/>
    <col min="11260" max="11260" width="7.36328125" style="5" customWidth="1"/>
    <col min="11261" max="11261" width="8.6328125" style="5" customWidth="1"/>
    <col min="11262" max="11262" width="7.36328125" style="5" customWidth="1"/>
    <col min="11263" max="11263" width="20.90625" style="5" customWidth="1"/>
    <col min="11264" max="11264" width="18.08984375" style="5" customWidth="1"/>
    <col min="11265" max="11265" width="9.90625" style="5" customWidth="1"/>
    <col min="11266" max="11266" width="7.36328125" style="5" customWidth="1"/>
    <col min="11267" max="11267" width="8.453125" style="5" customWidth="1"/>
    <col min="11268" max="11268" width="7.36328125" style="5" customWidth="1"/>
    <col min="11269" max="11269" width="26.08984375" style="5" customWidth="1"/>
    <col min="11270" max="11270" width="21.08984375" style="5" customWidth="1"/>
    <col min="11271" max="11509" width="8.7265625" style="5"/>
    <col min="11510" max="11510" width="8.984375E-2" style="5" customWidth="1"/>
    <col min="11511" max="11511" width="4.6328125" style="5" customWidth="1"/>
    <col min="11512" max="11512" width="3.36328125" style="5" customWidth="1"/>
    <col min="11513" max="11513" width="4.36328125" style="5" customWidth="1"/>
    <col min="11514" max="11514" width="3.453125" style="5" customWidth="1"/>
    <col min="11515" max="11515" width="9.90625" style="5" customWidth="1"/>
    <col min="11516" max="11516" width="7.36328125" style="5" customWidth="1"/>
    <col min="11517" max="11517" width="8.6328125" style="5" customWidth="1"/>
    <col min="11518" max="11518" width="7.36328125" style="5" customWidth="1"/>
    <col min="11519" max="11519" width="20.90625" style="5" customWidth="1"/>
    <col min="11520" max="11520" width="18.08984375" style="5" customWidth="1"/>
    <col min="11521" max="11521" width="9.90625" style="5" customWidth="1"/>
    <col min="11522" max="11522" width="7.36328125" style="5" customWidth="1"/>
    <col min="11523" max="11523" width="8.453125" style="5" customWidth="1"/>
    <col min="11524" max="11524" width="7.36328125" style="5" customWidth="1"/>
    <col min="11525" max="11525" width="26.08984375" style="5" customWidth="1"/>
    <col min="11526" max="11526" width="21.08984375" style="5" customWidth="1"/>
    <col min="11527" max="11765" width="8.7265625" style="5"/>
    <col min="11766" max="11766" width="8.984375E-2" style="5" customWidth="1"/>
    <col min="11767" max="11767" width="4.6328125" style="5" customWidth="1"/>
    <col min="11768" max="11768" width="3.36328125" style="5" customWidth="1"/>
    <col min="11769" max="11769" width="4.36328125" style="5" customWidth="1"/>
    <col min="11770" max="11770" width="3.453125" style="5" customWidth="1"/>
    <col min="11771" max="11771" width="9.90625" style="5" customWidth="1"/>
    <col min="11772" max="11772" width="7.36328125" style="5" customWidth="1"/>
    <col min="11773" max="11773" width="8.6328125" style="5" customWidth="1"/>
    <col min="11774" max="11774" width="7.36328125" style="5" customWidth="1"/>
    <col min="11775" max="11775" width="20.90625" style="5" customWidth="1"/>
    <col min="11776" max="11776" width="18.08984375" style="5" customWidth="1"/>
    <col min="11777" max="11777" width="9.90625" style="5" customWidth="1"/>
    <col min="11778" max="11778" width="7.36328125" style="5" customWidth="1"/>
    <col min="11779" max="11779" width="8.453125" style="5" customWidth="1"/>
    <col min="11780" max="11780" width="7.36328125" style="5" customWidth="1"/>
    <col min="11781" max="11781" width="26.08984375" style="5" customWidth="1"/>
    <col min="11782" max="11782" width="21.08984375" style="5" customWidth="1"/>
    <col min="11783" max="12021" width="8.7265625" style="5"/>
    <col min="12022" max="12022" width="8.984375E-2" style="5" customWidth="1"/>
    <col min="12023" max="12023" width="4.6328125" style="5" customWidth="1"/>
    <col min="12024" max="12024" width="3.36328125" style="5" customWidth="1"/>
    <col min="12025" max="12025" width="4.36328125" style="5" customWidth="1"/>
    <col min="12026" max="12026" width="3.453125" style="5" customWidth="1"/>
    <col min="12027" max="12027" width="9.90625" style="5" customWidth="1"/>
    <col min="12028" max="12028" width="7.36328125" style="5" customWidth="1"/>
    <col min="12029" max="12029" width="8.6328125" style="5" customWidth="1"/>
    <col min="12030" max="12030" width="7.36328125" style="5" customWidth="1"/>
    <col min="12031" max="12031" width="20.90625" style="5" customWidth="1"/>
    <col min="12032" max="12032" width="18.08984375" style="5" customWidth="1"/>
    <col min="12033" max="12033" width="9.90625" style="5" customWidth="1"/>
    <col min="12034" max="12034" width="7.36328125" style="5" customWidth="1"/>
    <col min="12035" max="12035" width="8.453125" style="5" customWidth="1"/>
    <col min="12036" max="12036" width="7.36328125" style="5" customWidth="1"/>
    <col min="12037" max="12037" width="26.08984375" style="5" customWidth="1"/>
    <col min="12038" max="12038" width="21.08984375" style="5" customWidth="1"/>
    <col min="12039" max="12277" width="8.7265625" style="5"/>
    <col min="12278" max="12278" width="8.984375E-2" style="5" customWidth="1"/>
    <col min="12279" max="12279" width="4.6328125" style="5" customWidth="1"/>
    <col min="12280" max="12280" width="3.36328125" style="5" customWidth="1"/>
    <col min="12281" max="12281" width="4.36328125" style="5" customWidth="1"/>
    <col min="12282" max="12282" width="3.453125" style="5" customWidth="1"/>
    <col min="12283" max="12283" width="9.90625" style="5" customWidth="1"/>
    <col min="12284" max="12284" width="7.36328125" style="5" customWidth="1"/>
    <col min="12285" max="12285" width="8.6328125" style="5" customWidth="1"/>
    <col min="12286" max="12286" width="7.36328125" style="5" customWidth="1"/>
    <col min="12287" max="12287" width="20.90625" style="5" customWidth="1"/>
    <col min="12288" max="12288" width="18.08984375" style="5" customWidth="1"/>
    <col min="12289" max="12289" width="9.90625" style="5" customWidth="1"/>
    <col min="12290" max="12290" width="7.36328125" style="5" customWidth="1"/>
    <col min="12291" max="12291" width="8.453125" style="5" customWidth="1"/>
    <col min="12292" max="12292" width="7.36328125" style="5" customWidth="1"/>
    <col min="12293" max="12293" width="26.08984375" style="5" customWidth="1"/>
    <col min="12294" max="12294" width="21.08984375" style="5" customWidth="1"/>
    <col min="12295" max="12533" width="8.7265625" style="5"/>
    <col min="12534" max="12534" width="8.984375E-2" style="5" customWidth="1"/>
    <col min="12535" max="12535" width="4.6328125" style="5" customWidth="1"/>
    <col min="12536" max="12536" width="3.36328125" style="5" customWidth="1"/>
    <col min="12537" max="12537" width="4.36328125" style="5" customWidth="1"/>
    <col min="12538" max="12538" width="3.453125" style="5" customWidth="1"/>
    <col min="12539" max="12539" width="9.90625" style="5" customWidth="1"/>
    <col min="12540" max="12540" width="7.36328125" style="5" customWidth="1"/>
    <col min="12541" max="12541" width="8.6328125" style="5" customWidth="1"/>
    <col min="12542" max="12542" width="7.36328125" style="5" customWidth="1"/>
    <col min="12543" max="12543" width="20.90625" style="5" customWidth="1"/>
    <col min="12544" max="12544" width="18.08984375" style="5" customWidth="1"/>
    <col min="12545" max="12545" width="9.90625" style="5" customWidth="1"/>
    <col min="12546" max="12546" width="7.36328125" style="5" customWidth="1"/>
    <col min="12547" max="12547" width="8.453125" style="5" customWidth="1"/>
    <col min="12548" max="12548" width="7.36328125" style="5" customWidth="1"/>
    <col min="12549" max="12549" width="26.08984375" style="5" customWidth="1"/>
    <col min="12550" max="12550" width="21.08984375" style="5" customWidth="1"/>
    <col min="12551" max="12789" width="8.7265625" style="5"/>
    <col min="12790" max="12790" width="8.984375E-2" style="5" customWidth="1"/>
    <col min="12791" max="12791" width="4.6328125" style="5" customWidth="1"/>
    <col min="12792" max="12792" width="3.36328125" style="5" customWidth="1"/>
    <col min="12793" max="12793" width="4.36328125" style="5" customWidth="1"/>
    <col min="12794" max="12794" width="3.453125" style="5" customWidth="1"/>
    <col min="12795" max="12795" width="9.90625" style="5" customWidth="1"/>
    <col min="12796" max="12796" width="7.36328125" style="5" customWidth="1"/>
    <col min="12797" max="12797" width="8.6328125" style="5" customWidth="1"/>
    <col min="12798" max="12798" width="7.36328125" style="5" customWidth="1"/>
    <col min="12799" max="12799" width="20.90625" style="5" customWidth="1"/>
    <col min="12800" max="12800" width="18.08984375" style="5" customWidth="1"/>
    <col min="12801" max="12801" width="9.90625" style="5" customWidth="1"/>
    <col min="12802" max="12802" width="7.36328125" style="5" customWidth="1"/>
    <col min="12803" max="12803" width="8.453125" style="5" customWidth="1"/>
    <col min="12804" max="12804" width="7.36328125" style="5" customWidth="1"/>
    <col min="12805" max="12805" width="26.08984375" style="5" customWidth="1"/>
    <col min="12806" max="12806" width="21.08984375" style="5" customWidth="1"/>
    <col min="12807" max="13045" width="8.7265625" style="5"/>
    <col min="13046" max="13046" width="8.984375E-2" style="5" customWidth="1"/>
    <col min="13047" max="13047" width="4.6328125" style="5" customWidth="1"/>
    <col min="13048" max="13048" width="3.36328125" style="5" customWidth="1"/>
    <col min="13049" max="13049" width="4.36328125" style="5" customWidth="1"/>
    <col min="13050" max="13050" width="3.453125" style="5" customWidth="1"/>
    <col min="13051" max="13051" width="9.90625" style="5" customWidth="1"/>
    <col min="13052" max="13052" width="7.36328125" style="5" customWidth="1"/>
    <col min="13053" max="13053" width="8.6328125" style="5" customWidth="1"/>
    <col min="13054" max="13054" width="7.36328125" style="5" customWidth="1"/>
    <col min="13055" max="13055" width="20.90625" style="5" customWidth="1"/>
    <col min="13056" max="13056" width="18.08984375" style="5" customWidth="1"/>
    <col min="13057" max="13057" width="9.90625" style="5" customWidth="1"/>
    <col min="13058" max="13058" width="7.36328125" style="5" customWidth="1"/>
    <col min="13059" max="13059" width="8.453125" style="5" customWidth="1"/>
    <col min="13060" max="13060" width="7.36328125" style="5" customWidth="1"/>
    <col min="13061" max="13061" width="26.08984375" style="5" customWidth="1"/>
    <col min="13062" max="13062" width="21.08984375" style="5" customWidth="1"/>
    <col min="13063" max="13301" width="8.7265625" style="5"/>
    <col min="13302" max="13302" width="8.984375E-2" style="5" customWidth="1"/>
    <col min="13303" max="13303" width="4.6328125" style="5" customWidth="1"/>
    <col min="13304" max="13304" width="3.36328125" style="5" customWidth="1"/>
    <col min="13305" max="13305" width="4.36328125" style="5" customWidth="1"/>
    <col min="13306" max="13306" width="3.453125" style="5" customWidth="1"/>
    <col min="13307" max="13307" width="9.90625" style="5" customWidth="1"/>
    <col min="13308" max="13308" width="7.36328125" style="5" customWidth="1"/>
    <col min="13309" max="13309" width="8.6328125" style="5" customWidth="1"/>
    <col min="13310" max="13310" width="7.36328125" style="5" customWidth="1"/>
    <col min="13311" max="13311" width="20.90625" style="5" customWidth="1"/>
    <col min="13312" max="13312" width="18.08984375" style="5" customWidth="1"/>
    <col min="13313" max="13313" width="9.90625" style="5" customWidth="1"/>
    <col min="13314" max="13314" width="7.36328125" style="5" customWidth="1"/>
    <col min="13315" max="13315" width="8.453125" style="5" customWidth="1"/>
    <col min="13316" max="13316" width="7.36328125" style="5" customWidth="1"/>
    <col min="13317" max="13317" width="26.08984375" style="5" customWidth="1"/>
    <col min="13318" max="13318" width="21.08984375" style="5" customWidth="1"/>
    <col min="13319" max="13557" width="8.7265625" style="5"/>
    <col min="13558" max="13558" width="8.984375E-2" style="5" customWidth="1"/>
    <col min="13559" max="13559" width="4.6328125" style="5" customWidth="1"/>
    <col min="13560" max="13560" width="3.36328125" style="5" customWidth="1"/>
    <col min="13561" max="13561" width="4.36328125" style="5" customWidth="1"/>
    <col min="13562" max="13562" width="3.453125" style="5" customWidth="1"/>
    <col min="13563" max="13563" width="9.90625" style="5" customWidth="1"/>
    <col min="13564" max="13564" width="7.36328125" style="5" customWidth="1"/>
    <col min="13565" max="13565" width="8.6328125" style="5" customWidth="1"/>
    <col min="13566" max="13566" width="7.36328125" style="5" customWidth="1"/>
    <col min="13567" max="13567" width="20.90625" style="5" customWidth="1"/>
    <col min="13568" max="13568" width="18.08984375" style="5" customWidth="1"/>
    <col min="13569" max="13569" width="9.90625" style="5" customWidth="1"/>
    <col min="13570" max="13570" width="7.36328125" style="5" customWidth="1"/>
    <col min="13571" max="13571" width="8.453125" style="5" customWidth="1"/>
    <col min="13572" max="13572" width="7.36328125" style="5" customWidth="1"/>
    <col min="13573" max="13573" width="26.08984375" style="5" customWidth="1"/>
    <col min="13574" max="13574" width="21.08984375" style="5" customWidth="1"/>
    <col min="13575" max="13813" width="8.7265625" style="5"/>
    <col min="13814" max="13814" width="8.984375E-2" style="5" customWidth="1"/>
    <col min="13815" max="13815" width="4.6328125" style="5" customWidth="1"/>
    <col min="13816" max="13816" width="3.36328125" style="5" customWidth="1"/>
    <col min="13817" max="13817" width="4.36328125" style="5" customWidth="1"/>
    <col min="13818" max="13818" width="3.453125" style="5" customWidth="1"/>
    <col min="13819" max="13819" width="9.90625" style="5" customWidth="1"/>
    <col min="13820" max="13820" width="7.36328125" style="5" customWidth="1"/>
    <col min="13821" max="13821" width="8.6328125" style="5" customWidth="1"/>
    <col min="13822" max="13822" width="7.36328125" style="5" customWidth="1"/>
    <col min="13823" max="13823" width="20.90625" style="5" customWidth="1"/>
    <col min="13824" max="13824" width="18.08984375" style="5" customWidth="1"/>
    <col min="13825" max="13825" width="9.90625" style="5" customWidth="1"/>
    <col min="13826" max="13826" width="7.36328125" style="5" customWidth="1"/>
    <col min="13827" max="13827" width="8.453125" style="5" customWidth="1"/>
    <col min="13828" max="13828" width="7.36328125" style="5" customWidth="1"/>
    <col min="13829" max="13829" width="26.08984375" style="5" customWidth="1"/>
    <col min="13830" max="13830" width="21.08984375" style="5" customWidth="1"/>
    <col min="13831" max="14069" width="8.7265625" style="5"/>
    <col min="14070" max="14070" width="8.984375E-2" style="5" customWidth="1"/>
    <col min="14071" max="14071" width="4.6328125" style="5" customWidth="1"/>
    <col min="14072" max="14072" width="3.36328125" style="5" customWidth="1"/>
    <col min="14073" max="14073" width="4.36328125" style="5" customWidth="1"/>
    <col min="14074" max="14074" width="3.453125" style="5" customWidth="1"/>
    <col min="14075" max="14075" width="9.90625" style="5" customWidth="1"/>
    <col min="14076" max="14076" width="7.36328125" style="5" customWidth="1"/>
    <col min="14077" max="14077" width="8.6328125" style="5" customWidth="1"/>
    <col min="14078" max="14078" width="7.36328125" style="5" customWidth="1"/>
    <col min="14079" max="14079" width="20.90625" style="5" customWidth="1"/>
    <col min="14080" max="14080" width="18.08984375" style="5" customWidth="1"/>
    <col min="14081" max="14081" width="9.90625" style="5" customWidth="1"/>
    <col min="14082" max="14082" width="7.36328125" style="5" customWidth="1"/>
    <col min="14083" max="14083" width="8.453125" style="5" customWidth="1"/>
    <col min="14084" max="14084" width="7.36328125" style="5" customWidth="1"/>
    <col min="14085" max="14085" width="26.08984375" style="5" customWidth="1"/>
    <col min="14086" max="14086" width="21.08984375" style="5" customWidth="1"/>
    <col min="14087" max="14325" width="8.7265625" style="5"/>
    <col min="14326" max="14326" width="8.984375E-2" style="5" customWidth="1"/>
    <col min="14327" max="14327" width="4.6328125" style="5" customWidth="1"/>
    <col min="14328" max="14328" width="3.36328125" style="5" customWidth="1"/>
    <col min="14329" max="14329" width="4.36328125" style="5" customWidth="1"/>
    <col min="14330" max="14330" width="3.453125" style="5" customWidth="1"/>
    <col min="14331" max="14331" width="9.90625" style="5" customWidth="1"/>
    <col min="14332" max="14332" width="7.36328125" style="5" customWidth="1"/>
    <col min="14333" max="14333" width="8.6328125" style="5" customWidth="1"/>
    <col min="14334" max="14334" width="7.36328125" style="5" customWidth="1"/>
    <col min="14335" max="14335" width="20.90625" style="5" customWidth="1"/>
    <col min="14336" max="14336" width="18.08984375" style="5" customWidth="1"/>
    <col min="14337" max="14337" width="9.90625" style="5" customWidth="1"/>
    <col min="14338" max="14338" width="7.36328125" style="5" customWidth="1"/>
    <col min="14339" max="14339" width="8.453125" style="5" customWidth="1"/>
    <col min="14340" max="14340" width="7.36328125" style="5" customWidth="1"/>
    <col min="14341" max="14341" width="26.08984375" style="5" customWidth="1"/>
    <col min="14342" max="14342" width="21.08984375" style="5" customWidth="1"/>
    <col min="14343" max="14581" width="8.7265625" style="5"/>
    <col min="14582" max="14582" width="8.984375E-2" style="5" customWidth="1"/>
    <col min="14583" max="14583" width="4.6328125" style="5" customWidth="1"/>
    <col min="14584" max="14584" width="3.36328125" style="5" customWidth="1"/>
    <col min="14585" max="14585" width="4.36328125" style="5" customWidth="1"/>
    <col min="14586" max="14586" width="3.453125" style="5" customWidth="1"/>
    <col min="14587" max="14587" width="9.90625" style="5" customWidth="1"/>
    <col min="14588" max="14588" width="7.36328125" style="5" customWidth="1"/>
    <col min="14589" max="14589" width="8.6328125" style="5" customWidth="1"/>
    <col min="14590" max="14590" width="7.36328125" style="5" customWidth="1"/>
    <col min="14591" max="14591" width="20.90625" style="5" customWidth="1"/>
    <col min="14592" max="14592" width="18.08984375" style="5" customWidth="1"/>
    <col min="14593" max="14593" width="9.90625" style="5" customWidth="1"/>
    <col min="14594" max="14594" width="7.36328125" style="5" customWidth="1"/>
    <col min="14595" max="14595" width="8.453125" style="5" customWidth="1"/>
    <col min="14596" max="14596" width="7.36328125" style="5" customWidth="1"/>
    <col min="14597" max="14597" width="26.08984375" style="5" customWidth="1"/>
    <col min="14598" max="14598" width="21.08984375" style="5" customWidth="1"/>
    <col min="14599" max="14837" width="8.7265625" style="5"/>
    <col min="14838" max="14838" width="8.984375E-2" style="5" customWidth="1"/>
    <col min="14839" max="14839" width="4.6328125" style="5" customWidth="1"/>
    <col min="14840" max="14840" width="3.36328125" style="5" customWidth="1"/>
    <col min="14841" max="14841" width="4.36328125" style="5" customWidth="1"/>
    <col min="14842" max="14842" width="3.453125" style="5" customWidth="1"/>
    <col min="14843" max="14843" width="9.90625" style="5" customWidth="1"/>
    <col min="14844" max="14844" width="7.36328125" style="5" customWidth="1"/>
    <col min="14845" max="14845" width="8.6328125" style="5" customWidth="1"/>
    <col min="14846" max="14846" width="7.36328125" style="5" customWidth="1"/>
    <col min="14847" max="14847" width="20.90625" style="5" customWidth="1"/>
    <col min="14848" max="14848" width="18.08984375" style="5" customWidth="1"/>
    <col min="14849" max="14849" width="9.90625" style="5" customWidth="1"/>
    <col min="14850" max="14850" width="7.36328125" style="5" customWidth="1"/>
    <col min="14851" max="14851" width="8.453125" style="5" customWidth="1"/>
    <col min="14852" max="14852" width="7.36328125" style="5" customWidth="1"/>
    <col min="14853" max="14853" width="26.08984375" style="5" customWidth="1"/>
    <col min="14854" max="14854" width="21.08984375" style="5" customWidth="1"/>
    <col min="14855" max="15093" width="8.7265625" style="5"/>
    <col min="15094" max="15094" width="8.984375E-2" style="5" customWidth="1"/>
    <col min="15095" max="15095" width="4.6328125" style="5" customWidth="1"/>
    <col min="15096" max="15096" width="3.36328125" style="5" customWidth="1"/>
    <col min="15097" max="15097" width="4.36328125" style="5" customWidth="1"/>
    <col min="15098" max="15098" width="3.453125" style="5" customWidth="1"/>
    <col min="15099" max="15099" width="9.90625" style="5" customWidth="1"/>
    <col min="15100" max="15100" width="7.36328125" style="5" customWidth="1"/>
    <col min="15101" max="15101" width="8.6328125" style="5" customWidth="1"/>
    <col min="15102" max="15102" width="7.36328125" style="5" customWidth="1"/>
    <col min="15103" max="15103" width="20.90625" style="5" customWidth="1"/>
    <col min="15104" max="15104" width="18.08984375" style="5" customWidth="1"/>
    <col min="15105" max="15105" width="9.90625" style="5" customWidth="1"/>
    <col min="15106" max="15106" width="7.36328125" style="5" customWidth="1"/>
    <col min="15107" max="15107" width="8.453125" style="5" customWidth="1"/>
    <col min="15108" max="15108" width="7.36328125" style="5" customWidth="1"/>
    <col min="15109" max="15109" width="26.08984375" style="5" customWidth="1"/>
    <col min="15110" max="15110" width="21.08984375" style="5" customWidth="1"/>
    <col min="15111" max="15349" width="8.7265625" style="5"/>
    <col min="15350" max="15350" width="8.984375E-2" style="5" customWidth="1"/>
    <col min="15351" max="15351" width="4.6328125" style="5" customWidth="1"/>
    <col min="15352" max="15352" width="3.36328125" style="5" customWidth="1"/>
    <col min="15353" max="15353" width="4.36328125" style="5" customWidth="1"/>
    <col min="15354" max="15354" width="3.453125" style="5" customWidth="1"/>
    <col min="15355" max="15355" width="9.90625" style="5" customWidth="1"/>
    <col min="15356" max="15356" width="7.36328125" style="5" customWidth="1"/>
    <col min="15357" max="15357" width="8.6328125" style="5" customWidth="1"/>
    <col min="15358" max="15358" width="7.36328125" style="5" customWidth="1"/>
    <col min="15359" max="15359" width="20.90625" style="5" customWidth="1"/>
    <col min="15360" max="15360" width="18.08984375" style="5" customWidth="1"/>
    <col min="15361" max="15361" width="9.90625" style="5" customWidth="1"/>
    <col min="15362" max="15362" width="7.36328125" style="5" customWidth="1"/>
    <col min="15363" max="15363" width="8.453125" style="5" customWidth="1"/>
    <col min="15364" max="15364" width="7.36328125" style="5" customWidth="1"/>
    <col min="15365" max="15365" width="26.08984375" style="5" customWidth="1"/>
    <col min="15366" max="15366" width="21.08984375" style="5" customWidth="1"/>
    <col min="15367" max="15605" width="8.7265625" style="5"/>
    <col min="15606" max="15606" width="8.984375E-2" style="5" customWidth="1"/>
    <col min="15607" max="15607" width="4.6328125" style="5" customWidth="1"/>
    <col min="15608" max="15608" width="3.36328125" style="5" customWidth="1"/>
    <col min="15609" max="15609" width="4.36328125" style="5" customWidth="1"/>
    <col min="15610" max="15610" width="3.453125" style="5" customWidth="1"/>
    <col min="15611" max="15611" width="9.90625" style="5" customWidth="1"/>
    <col min="15612" max="15612" width="7.36328125" style="5" customWidth="1"/>
    <col min="15613" max="15613" width="8.6328125" style="5" customWidth="1"/>
    <col min="15614" max="15614" width="7.36328125" style="5" customWidth="1"/>
    <col min="15615" max="15615" width="20.90625" style="5" customWidth="1"/>
    <col min="15616" max="15616" width="18.08984375" style="5" customWidth="1"/>
    <col min="15617" max="15617" width="9.90625" style="5" customWidth="1"/>
    <col min="15618" max="15618" width="7.36328125" style="5" customWidth="1"/>
    <col min="15619" max="15619" width="8.453125" style="5" customWidth="1"/>
    <col min="15620" max="15620" width="7.36328125" style="5" customWidth="1"/>
    <col min="15621" max="15621" width="26.08984375" style="5" customWidth="1"/>
    <col min="15622" max="15622" width="21.08984375" style="5" customWidth="1"/>
    <col min="15623" max="15861" width="8.7265625" style="5"/>
    <col min="15862" max="15862" width="8.984375E-2" style="5" customWidth="1"/>
    <col min="15863" max="15863" width="4.6328125" style="5" customWidth="1"/>
    <col min="15864" max="15864" width="3.36328125" style="5" customWidth="1"/>
    <col min="15865" max="15865" width="4.36328125" style="5" customWidth="1"/>
    <col min="15866" max="15866" width="3.453125" style="5" customWidth="1"/>
    <col min="15867" max="15867" width="9.90625" style="5" customWidth="1"/>
    <col min="15868" max="15868" width="7.36328125" style="5" customWidth="1"/>
    <col min="15869" max="15869" width="8.6328125" style="5" customWidth="1"/>
    <col min="15870" max="15870" width="7.36328125" style="5" customWidth="1"/>
    <col min="15871" max="15871" width="20.90625" style="5" customWidth="1"/>
    <col min="15872" max="15872" width="18.08984375" style="5" customWidth="1"/>
    <col min="15873" max="15873" width="9.90625" style="5" customWidth="1"/>
    <col min="15874" max="15874" width="7.36328125" style="5" customWidth="1"/>
    <col min="15875" max="15875" width="8.453125" style="5" customWidth="1"/>
    <col min="15876" max="15876" width="7.36328125" style="5" customWidth="1"/>
    <col min="15877" max="15877" width="26.08984375" style="5" customWidth="1"/>
    <col min="15878" max="15878" width="21.08984375" style="5" customWidth="1"/>
    <col min="15879" max="16117" width="8.7265625" style="5"/>
    <col min="16118" max="16118" width="8.984375E-2" style="5" customWidth="1"/>
    <col min="16119" max="16119" width="4.6328125" style="5" customWidth="1"/>
    <col min="16120" max="16120" width="3.36328125" style="5" customWidth="1"/>
    <col min="16121" max="16121" width="4.36328125" style="5" customWidth="1"/>
    <col min="16122" max="16122" width="3.453125" style="5" customWidth="1"/>
    <col min="16123" max="16123" width="9.90625" style="5" customWidth="1"/>
    <col min="16124" max="16124" width="7.36328125" style="5" customWidth="1"/>
    <col min="16125" max="16125" width="8.6328125" style="5" customWidth="1"/>
    <col min="16126" max="16126" width="7.36328125" style="5" customWidth="1"/>
    <col min="16127" max="16127" width="20.90625" style="5" customWidth="1"/>
    <col min="16128" max="16128" width="18.08984375" style="5" customWidth="1"/>
    <col min="16129" max="16129" width="9.90625" style="5" customWidth="1"/>
    <col min="16130" max="16130" width="7.36328125" style="5" customWidth="1"/>
    <col min="16131" max="16131" width="8.453125" style="5" customWidth="1"/>
    <col min="16132" max="16132" width="7.36328125" style="5" customWidth="1"/>
    <col min="16133" max="16133" width="26.08984375" style="5" customWidth="1"/>
    <col min="16134" max="16134" width="21.08984375" style="5" customWidth="1"/>
    <col min="16135" max="16369" width="8.7265625" style="5"/>
    <col min="16370" max="16370" width="9" style="5" customWidth="1"/>
    <col min="16371" max="16371" width="8.7265625" style="5"/>
    <col min="16372" max="16384" width="9" style="5" customWidth="1"/>
  </cols>
  <sheetData>
    <row r="1" spans="1:6" ht="27.75" customHeight="1">
      <c r="A1" s="31" t="str">
        <f>シート一覧!L1</f>
        <v>【2025年度用】</v>
      </c>
      <c r="F1" s="4" t="s">
        <v>736</v>
      </c>
    </row>
    <row r="2" spans="1:6" ht="36" customHeight="1">
      <c r="A2" s="1" t="s">
        <v>250</v>
      </c>
      <c r="B2" s="2"/>
      <c r="C2" s="2"/>
      <c r="D2" s="3"/>
      <c r="E2" s="3"/>
    </row>
    <row r="3" spans="1:6" ht="20.149999999999999" customHeight="1">
      <c r="A3" s="6" t="s">
        <v>400</v>
      </c>
      <c r="B3" s="3"/>
      <c r="C3" s="3"/>
      <c r="D3" s="3"/>
      <c r="E3" s="3"/>
      <c r="F3" s="3"/>
    </row>
    <row r="4" spans="1:6" ht="30" customHeight="1">
      <c r="A4" s="1541" t="s">
        <v>233</v>
      </c>
      <c r="B4" s="1541"/>
      <c r="C4" s="1541"/>
      <c r="D4" s="1541"/>
      <c r="E4" s="1541"/>
      <c r="F4" s="1541"/>
    </row>
    <row r="5" spans="1:6" ht="20.149999999999999" customHeight="1" thickBot="1">
      <c r="A5" s="3"/>
      <c r="B5" s="3"/>
      <c r="C5" s="3"/>
      <c r="D5" s="3"/>
      <c r="E5" s="3"/>
      <c r="F5" s="3"/>
    </row>
    <row r="6" spans="1:6" ht="40.4" customHeight="1" thickBot="1">
      <c r="A6" s="115" t="s">
        <v>234</v>
      </c>
      <c r="B6" s="116" t="s">
        <v>235</v>
      </c>
      <c r="C6" s="117" t="s">
        <v>236</v>
      </c>
      <c r="D6" s="116" t="s">
        <v>237</v>
      </c>
      <c r="E6" s="116" t="s">
        <v>379</v>
      </c>
      <c r="F6" s="119" t="s">
        <v>380</v>
      </c>
    </row>
    <row r="7" spans="1:6" ht="60" customHeight="1">
      <c r="A7" s="642" t="str">
        <f>IF('⑦-別紙3.寄附講座日程案'!A9="","",'⑦-別紙3.寄附講座日程案'!A9)</f>
        <v/>
      </c>
      <c r="B7" s="124" t="str">
        <f>IF('⑦-別紙3.寄附講座日程案'!B9="","",'⑦-別紙3.寄附講座日程案'!B9)</f>
        <v/>
      </c>
      <c r="C7" s="124" t="str">
        <f>IF('⑦-別紙3.寄附講座日程案'!C9="","",'⑦-別紙3.寄附講座日程案'!C9)</f>
        <v/>
      </c>
      <c r="D7" s="124" t="str">
        <f>IF('⑦-別紙3.寄附講座日程案'!D9="","",'⑦-別紙3.寄附講座日程案'!D9)</f>
        <v/>
      </c>
      <c r="E7" s="124" t="str">
        <f>IF('⑦-別紙3.寄附講座日程案'!E9="","",'⑦-別紙3.寄附講座日程案'!E9)</f>
        <v/>
      </c>
      <c r="F7" s="643" t="str">
        <f>IF('⑦-別紙3.寄附講座日程案'!F9="","",'⑦-別紙3.寄附講座日程案'!F9)</f>
        <v/>
      </c>
    </row>
    <row r="8" spans="1:6" ht="60" customHeight="1">
      <c r="A8" s="644" t="str">
        <f>IF('⑦-別紙3.寄附講座日程案'!A10="","",'⑦-別紙3.寄附講座日程案'!A10)</f>
        <v/>
      </c>
      <c r="B8" s="125" t="str">
        <f>IF('⑦-別紙3.寄附講座日程案'!B10="","",'⑦-別紙3.寄附講座日程案'!B10)</f>
        <v/>
      </c>
      <c r="C8" s="125" t="str">
        <f>IF('⑦-別紙3.寄附講座日程案'!C10="","",'⑦-別紙3.寄附講座日程案'!C10)</f>
        <v/>
      </c>
      <c r="D8" s="125" t="str">
        <f>IF('⑦-別紙3.寄附講座日程案'!D10="","",'⑦-別紙3.寄附講座日程案'!D10)</f>
        <v/>
      </c>
      <c r="E8" s="125" t="str">
        <f>IF('⑦-別紙3.寄附講座日程案'!E10="","",'⑦-別紙3.寄附講座日程案'!E10)</f>
        <v/>
      </c>
      <c r="F8" s="645" t="str">
        <f>IF('⑦-別紙3.寄附講座日程案'!F10="","",'⑦-別紙3.寄附講座日程案'!F10)</f>
        <v/>
      </c>
    </row>
    <row r="9" spans="1:6" ht="60" customHeight="1">
      <c r="A9" s="644" t="str">
        <f>IF('⑦-別紙3.寄附講座日程案'!A11="","",'⑦-別紙3.寄附講座日程案'!A11)</f>
        <v/>
      </c>
      <c r="B9" s="125" t="str">
        <f>IF('⑦-別紙3.寄附講座日程案'!B11="","",'⑦-別紙3.寄附講座日程案'!B11)</f>
        <v/>
      </c>
      <c r="C9" s="125" t="str">
        <f>IF('⑦-別紙3.寄附講座日程案'!C11="","",'⑦-別紙3.寄附講座日程案'!C11)</f>
        <v/>
      </c>
      <c r="D9" s="125" t="str">
        <f>IF('⑦-別紙3.寄附講座日程案'!D11="","",'⑦-別紙3.寄附講座日程案'!D11)</f>
        <v/>
      </c>
      <c r="E9" s="125" t="str">
        <f>IF('⑦-別紙3.寄附講座日程案'!E11="","",'⑦-別紙3.寄附講座日程案'!E11)</f>
        <v/>
      </c>
      <c r="F9" s="645" t="str">
        <f>IF('⑦-別紙3.寄附講座日程案'!F11="","",'⑦-別紙3.寄附講座日程案'!F11)</f>
        <v/>
      </c>
    </row>
    <row r="10" spans="1:6" ht="60" customHeight="1">
      <c r="A10" s="644" t="str">
        <f>IF('⑦-別紙3.寄附講座日程案'!A12="","",'⑦-別紙3.寄附講座日程案'!A12)</f>
        <v/>
      </c>
      <c r="B10" s="125" t="str">
        <f>IF('⑦-別紙3.寄附講座日程案'!B12="","",'⑦-別紙3.寄附講座日程案'!B12)</f>
        <v/>
      </c>
      <c r="C10" s="125" t="str">
        <f>IF('⑦-別紙3.寄附講座日程案'!C12="","",'⑦-別紙3.寄附講座日程案'!C12)</f>
        <v/>
      </c>
      <c r="D10" s="125" t="str">
        <f>IF('⑦-別紙3.寄附講座日程案'!D12="","",'⑦-別紙3.寄附講座日程案'!D12)</f>
        <v/>
      </c>
      <c r="E10" s="867" t="str">
        <f>IF('⑦-別紙3.寄附講座日程案'!E12="","",'⑦-別紙3.寄附講座日程案'!E12)</f>
        <v/>
      </c>
      <c r="F10" s="645" t="str">
        <f>IF('⑦-別紙3.寄附講座日程案'!F12="","",'⑦-別紙3.寄附講座日程案'!F12)</f>
        <v/>
      </c>
    </row>
    <row r="11" spans="1:6" ht="60" customHeight="1">
      <c r="A11" s="644" t="str">
        <f>IF('⑦-別紙3.寄附講座日程案'!A13="","",'⑦-別紙3.寄附講座日程案'!A13)</f>
        <v/>
      </c>
      <c r="B11" s="125" t="str">
        <f>IF('⑦-別紙3.寄附講座日程案'!B13="","",'⑦-別紙3.寄附講座日程案'!B13)</f>
        <v/>
      </c>
      <c r="C11" s="125" t="str">
        <f>IF('⑦-別紙3.寄附講座日程案'!C13="","",'⑦-別紙3.寄附講座日程案'!C13)</f>
        <v/>
      </c>
      <c r="D11" s="125" t="str">
        <f>IF('⑦-別紙3.寄附講座日程案'!D13="","",'⑦-別紙3.寄附講座日程案'!D13)</f>
        <v/>
      </c>
      <c r="E11" s="125" t="str">
        <f>IF('⑦-別紙3.寄附講座日程案'!E13="","",'⑦-別紙3.寄附講座日程案'!E13)</f>
        <v/>
      </c>
      <c r="F11" s="645" t="str">
        <f>IF('⑦-別紙3.寄附講座日程案'!F13="","",'⑦-別紙3.寄附講座日程案'!F13)</f>
        <v/>
      </c>
    </row>
    <row r="12" spans="1:6" ht="60" customHeight="1">
      <c r="A12" s="644" t="str">
        <f>IF('⑦-別紙3.寄附講座日程案'!A14="","",'⑦-別紙3.寄附講座日程案'!A14)</f>
        <v/>
      </c>
      <c r="B12" s="125" t="str">
        <f>IF('⑦-別紙3.寄附講座日程案'!B14="","",'⑦-別紙3.寄附講座日程案'!B14)</f>
        <v/>
      </c>
      <c r="C12" s="125" t="str">
        <f>IF('⑦-別紙3.寄附講座日程案'!C14="","",'⑦-別紙3.寄附講座日程案'!C14)</f>
        <v/>
      </c>
      <c r="D12" s="125" t="str">
        <f>IF('⑦-別紙3.寄附講座日程案'!D14="","",'⑦-別紙3.寄附講座日程案'!D14)</f>
        <v/>
      </c>
      <c r="E12" s="125" t="str">
        <f>IF('⑦-別紙3.寄附講座日程案'!E14="","",'⑦-別紙3.寄附講座日程案'!E14)</f>
        <v/>
      </c>
      <c r="F12" s="645" t="str">
        <f>IF('⑦-別紙3.寄附講座日程案'!F14="","",'⑦-別紙3.寄附講座日程案'!F14)</f>
        <v/>
      </c>
    </row>
    <row r="13" spans="1:6" ht="60" customHeight="1">
      <c r="A13" s="644" t="str">
        <f>IF('⑦-別紙3.寄附講座日程案'!A15="","",'⑦-別紙3.寄附講座日程案'!A15)</f>
        <v/>
      </c>
      <c r="B13" s="125" t="str">
        <f>IF('⑦-別紙3.寄附講座日程案'!B15="","",'⑦-別紙3.寄附講座日程案'!B15)</f>
        <v/>
      </c>
      <c r="C13" s="125" t="str">
        <f>IF('⑦-別紙3.寄附講座日程案'!C15="","",'⑦-別紙3.寄附講座日程案'!C15)</f>
        <v/>
      </c>
      <c r="D13" s="125" t="str">
        <f>IF('⑦-別紙3.寄附講座日程案'!D15="","",'⑦-別紙3.寄附講座日程案'!D15)</f>
        <v/>
      </c>
      <c r="E13" s="125" t="str">
        <f>IF('⑦-別紙3.寄附講座日程案'!E15="","",'⑦-別紙3.寄附講座日程案'!E15)</f>
        <v/>
      </c>
      <c r="F13" s="645" t="str">
        <f>IF('⑦-別紙3.寄附講座日程案'!F15="","",'⑦-別紙3.寄附講座日程案'!F15)</f>
        <v/>
      </c>
    </row>
    <row r="14" spans="1:6" ht="60" customHeight="1">
      <c r="A14" s="644" t="str">
        <f>IF('⑦-別紙3.寄附講座日程案'!A16="","",'⑦-別紙3.寄附講座日程案'!A16)</f>
        <v/>
      </c>
      <c r="B14" s="125" t="str">
        <f>IF('⑦-別紙3.寄附講座日程案'!B16="","",'⑦-別紙3.寄附講座日程案'!B16)</f>
        <v/>
      </c>
      <c r="C14" s="125" t="str">
        <f>IF('⑦-別紙3.寄附講座日程案'!C16="","",'⑦-別紙3.寄附講座日程案'!C16)</f>
        <v/>
      </c>
      <c r="D14" s="125" t="str">
        <f>IF('⑦-別紙3.寄附講座日程案'!D16="","",'⑦-別紙3.寄附講座日程案'!D16)</f>
        <v/>
      </c>
      <c r="E14" s="125" t="str">
        <f>IF('⑦-別紙3.寄附講座日程案'!E16="","",'⑦-別紙3.寄附講座日程案'!E16)</f>
        <v/>
      </c>
      <c r="F14" s="645" t="str">
        <f>IF('⑦-別紙3.寄附講座日程案'!F16="","",'⑦-別紙3.寄附講座日程案'!F16)</f>
        <v/>
      </c>
    </row>
    <row r="15" spans="1:6" ht="60" customHeight="1">
      <c r="A15" s="644" t="str">
        <f>IF('⑦-別紙3.寄附講座日程案'!A17="","",'⑦-別紙3.寄附講座日程案'!A17)</f>
        <v/>
      </c>
      <c r="B15" s="125" t="str">
        <f>IF('⑦-別紙3.寄附講座日程案'!B17="","",'⑦-別紙3.寄附講座日程案'!B17)</f>
        <v/>
      </c>
      <c r="C15" s="125" t="str">
        <f>IF('⑦-別紙3.寄附講座日程案'!C17="","",'⑦-別紙3.寄附講座日程案'!C17)</f>
        <v/>
      </c>
      <c r="D15" s="125" t="str">
        <f>IF('⑦-別紙3.寄附講座日程案'!D17="","",'⑦-別紙3.寄附講座日程案'!D17)</f>
        <v/>
      </c>
      <c r="E15" s="125" t="str">
        <f>IF('⑦-別紙3.寄附講座日程案'!E17="","",'⑦-別紙3.寄附講座日程案'!E17)</f>
        <v/>
      </c>
      <c r="F15" s="645" t="str">
        <f>IF('⑦-別紙3.寄附講座日程案'!F17="","",'⑦-別紙3.寄附講座日程案'!F17)</f>
        <v/>
      </c>
    </row>
    <row r="16" spans="1:6" ht="60" customHeight="1" thickBot="1">
      <c r="A16" s="646" t="str">
        <f>IF('⑦-別紙3.寄附講座日程案'!A18="","",'⑦-別紙3.寄附講座日程案'!A18)</f>
        <v/>
      </c>
      <c r="B16" s="126" t="str">
        <f>IF('⑦-別紙3.寄附講座日程案'!B18="","",'⑦-別紙3.寄附講座日程案'!B18)</f>
        <v/>
      </c>
      <c r="C16" s="126" t="str">
        <f>IF('⑦-別紙3.寄附講座日程案'!C18="","",'⑦-別紙3.寄附講座日程案'!C18)</f>
        <v/>
      </c>
      <c r="D16" s="126" t="str">
        <f>IF('⑦-別紙3.寄附講座日程案'!D18="","",'⑦-別紙3.寄附講座日程案'!D18)</f>
        <v/>
      </c>
      <c r="E16" s="126" t="str">
        <f>IF('⑦-別紙3.寄附講座日程案'!E18="","",'⑦-別紙3.寄附講座日程案'!E18)</f>
        <v/>
      </c>
      <c r="F16" s="647" t="str">
        <f>IF('⑦-別紙3.寄附講座日程案'!F18="","",'⑦-別紙3.寄附講座日程案'!F18)</f>
        <v/>
      </c>
    </row>
    <row r="17" spans="1:6" ht="20.149999999999999" customHeight="1">
      <c r="A17" s="3"/>
      <c r="B17" s="3"/>
      <c r="C17" s="3"/>
      <c r="D17" s="3"/>
      <c r="E17" s="3"/>
      <c r="F17" s="3"/>
    </row>
    <row r="18" spans="1:6" ht="20.149999999999999" customHeight="1">
      <c r="A18" s="3"/>
      <c r="B18" s="3"/>
      <c r="C18" s="3"/>
      <c r="D18" s="3"/>
      <c r="E18" s="3"/>
      <c r="F18" s="3"/>
    </row>
    <row r="19" spans="1:6" ht="20.149999999999999" customHeight="1">
      <c r="A19" s="3"/>
      <c r="B19" s="3"/>
      <c r="C19" s="3"/>
      <c r="D19" s="3"/>
      <c r="E19" s="3"/>
      <c r="F19" s="3"/>
    </row>
    <row r="20" spans="1:6" ht="30" customHeight="1">
      <c r="A20" s="1541" t="s">
        <v>238</v>
      </c>
      <c r="B20" s="1541"/>
      <c r="C20" s="1541"/>
      <c r="D20" s="1541"/>
      <c r="E20" s="1541"/>
      <c r="F20" s="1541"/>
    </row>
    <row r="21" spans="1:6" ht="20.149999999999999" customHeight="1" thickBot="1">
      <c r="A21" s="3"/>
      <c r="B21" s="3"/>
      <c r="C21" s="3"/>
      <c r="D21" s="3"/>
      <c r="E21" s="3"/>
      <c r="F21" s="3"/>
    </row>
    <row r="22" spans="1:6" ht="40.4" customHeight="1">
      <c r="A22" s="648" t="s">
        <v>234</v>
      </c>
      <c r="B22" s="649" t="s">
        <v>239</v>
      </c>
      <c r="C22" s="649" t="s">
        <v>236</v>
      </c>
      <c r="D22" s="1704" t="s">
        <v>240</v>
      </c>
      <c r="E22" s="1704"/>
      <c r="F22" s="650" t="s">
        <v>380</v>
      </c>
    </row>
    <row r="23" spans="1:6" ht="60" customHeight="1">
      <c r="A23" s="644" t="str">
        <f>IF('⑦-別紙3.寄附講座日程案'!A27="","",'⑦-別紙3.寄附講座日程案'!A27)</f>
        <v/>
      </c>
      <c r="B23" s="125" t="str">
        <f>IF('⑦-別紙3.寄附講座日程案'!B27="","",'⑦-別紙3.寄附講座日程案'!B27)</f>
        <v/>
      </c>
      <c r="C23" s="125" t="str">
        <f>IF('⑦-別紙3.寄附講座日程案'!C27="","",'⑦-別紙3.寄附講座日程案'!C27)</f>
        <v/>
      </c>
      <c r="D23" s="1705" t="str">
        <f>IF('⑦-別紙3.寄附講座日程案'!D27="","",'⑦-別紙3.寄附講座日程案'!D27)</f>
        <v/>
      </c>
      <c r="E23" s="1705"/>
      <c r="F23" s="145" t="str">
        <f>IF('⑦-別紙3.寄附講座日程案'!F27="","",'⑦-別紙3.寄附講座日程案'!F27)</f>
        <v/>
      </c>
    </row>
    <row r="24" spans="1:6" ht="60" customHeight="1">
      <c r="A24" s="644" t="str">
        <f>IF('⑦-別紙3.寄附講座日程案'!A28="","",'⑦-別紙3.寄附講座日程案'!A28)</f>
        <v/>
      </c>
      <c r="B24" s="125" t="str">
        <f>IF('⑦-別紙3.寄附講座日程案'!B28="","",'⑦-別紙3.寄附講座日程案'!B28)</f>
        <v/>
      </c>
      <c r="C24" s="125" t="str">
        <f>IF('⑦-別紙3.寄附講座日程案'!C28="","",'⑦-別紙3.寄附講座日程案'!C28)</f>
        <v/>
      </c>
      <c r="D24" s="1706" t="str">
        <f>IF('⑦-別紙3.寄附講座日程案'!D28="","",'⑦-別紙3.寄附講座日程案'!D28)</f>
        <v/>
      </c>
      <c r="E24" s="1707"/>
      <c r="F24" s="145" t="str">
        <f>IF('⑦-別紙3.寄附講座日程案'!F28="","",'⑦-別紙3.寄附講座日程案'!F28)</f>
        <v/>
      </c>
    </row>
    <row r="25" spans="1:6" ht="60" customHeight="1">
      <c r="A25" s="644" t="str">
        <f>IF('⑦-別紙3.寄附講座日程案'!A29="","",'⑦-別紙3.寄附講座日程案'!A29)</f>
        <v/>
      </c>
      <c r="B25" s="125" t="str">
        <f>IF('⑦-別紙3.寄附講座日程案'!B29="","",'⑦-別紙3.寄附講座日程案'!B29)</f>
        <v/>
      </c>
      <c r="C25" s="125" t="str">
        <f>IF('⑦-別紙3.寄附講座日程案'!C29="","",'⑦-別紙3.寄附講座日程案'!C29)</f>
        <v/>
      </c>
      <c r="D25" s="1706" t="str">
        <f>IF('⑦-別紙3.寄附講座日程案'!D29="","",'⑦-別紙3.寄附講座日程案'!D29)</f>
        <v/>
      </c>
      <c r="E25" s="1707"/>
      <c r="F25" s="145" t="str">
        <f>IF('⑦-別紙3.寄附講座日程案'!F29="","",'⑦-別紙3.寄附講座日程案'!F29)</f>
        <v/>
      </c>
    </row>
    <row r="26" spans="1:6" ht="60" customHeight="1">
      <c r="A26" s="644" t="str">
        <f>IF('⑦-別紙3.寄附講座日程案'!A30="","",'⑦-別紙3.寄附講座日程案'!A30)</f>
        <v/>
      </c>
      <c r="B26" s="125" t="str">
        <f>IF('⑦-別紙3.寄附講座日程案'!B30="","",'⑦-別紙3.寄附講座日程案'!B30)</f>
        <v/>
      </c>
      <c r="C26" s="125" t="str">
        <f>IF('⑦-別紙3.寄附講座日程案'!C30="","",'⑦-別紙3.寄附講座日程案'!C30)</f>
        <v/>
      </c>
      <c r="D26" s="1706" t="str">
        <f>IF('⑦-別紙3.寄附講座日程案'!D30="","",'⑦-別紙3.寄附講座日程案'!D30)</f>
        <v/>
      </c>
      <c r="E26" s="1707"/>
      <c r="F26" s="145" t="str">
        <f>IF('⑦-別紙3.寄附講座日程案'!F30="","",'⑦-別紙3.寄附講座日程案'!F30)</f>
        <v/>
      </c>
    </row>
    <row r="27" spans="1:6" ht="60" customHeight="1">
      <c r="A27" s="644" t="str">
        <f>IF('⑦-別紙3.寄附講座日程案'!A31="","",'⑦-別紙3.寄附講座日程案'!A31)</f>
        <v/>
      </c>
      <c r="B27" s="125" t="str">
        <f>IF('⑦-別紙3.寄附講座日程案'!B31="","",'⑦-別紙3.寄附講座日程案'!B31)</f>
        <v/>
      </c>
      <c r="C27" s="125" t="str">
        <f>IF('⑦-別紙3.寄附講座日程案'!C31="","",'⑦-別紙3.寄附講座日程案'!C31)</f>
        <v/>
      </c>
      <c r="D27" s="1706" t="str">
        <f>IF('⑦-別紙3.寄附講座日程案'!D31="","",'⑦-別紙3.寄附講座日程案'!D31)</f>
        <v/>
      </c>
      <c r="E27" s="1707"/>
      <c r="F27" s="145" t="str">
        <f>IF('⑦-別紙3.寄附講座日程案'!F31="","",'⑦-別紙3.寄附講座日程案'!F31)</f>
        <v/>
      </c>
    </row>
    <row r="28" spans="1:6" ht="60" customHeight="1">
      <c r="A28" s="644" t="str">
        <f>IF('⑦-別紙3.寄附講座日程案'!A32="","",'⑦-別紙3.寄附講座日程案'!A32)</f>
        <v/>
      </c>
      <c r="B28" s="125" t="str">
        <f>IF('⑦-別紙3.寄附講座日程案'!B32="","",'⑦-別紙3.寄附講座日程案'!B32)</f>
        <v/>
      </c>
      <c r="C28" s="125" t="str">
        <f>IF('⑦-別紙3.寄附講座日程案'!C32="","",'⑦-別紙3.寄附講座日程案'!C32)</f>
        <v/>
      </c>
      <c r="D28" s="1706" t="str">
        <f>IF('⑦-別紙3.寄附講座日程案'!D32="","",'⑦-別紙3.寄附講座日程案'!D32)</f>
        <v/>
      </c>
      <c r="E28" s="1707"/>
      <c r="F28" s="145" t="str">
        <f>IF('⑦-別紙3.寄附講座日程案'!F32="","",'⑦-別紙3.寄附講座日程案'!F32)</f>
        <v/>
      </c>
    </row>
    <row r="29" spans="1:6" ht="60" customHeight="1" thickBot="1">
      <c r="A29" s="646" t="str">
        <f>IF('⑦-別紙3.寄附講座日程案'!A33="","",'⑦-別紙3.寄附講座日程案'!A33)</f>
        <v/>
      </c>
      <c r="B29" s="126" t="str">
        <f>IF('⑦-別紙3.寄附講座日程案'!B33="","",'⑦-別紙3.寄附講座日程案'!B33)</f>
        <v/>
      </c>
      <c r="C29" s="651" t="str">
        <f>IF('⑦-別紙3.寄附講座日程案'!C33="","",'⑦-別紙3.寄附講座日程案'!C33)</f>
        <v/>
      </c>
      <c r="D29" s="1708" t="str">
        <f>IF('⑦-別紙3.寄附講座日程案'!D33="","",'⑦-別紙3.寄附講座日程案'!D33)</f>
        <v/>
      </c>
      <c r="E29" s="1709"/>
      <c r="F29" s="123" t="str">
        <f>IF('⑦-別紙3.寄附講座日程案'!F33="","",'⑦-別紙3.寄附講座日程案'!F33)</f>
        <v/>
      </c>
    </row>
    <row r="30" spans="1:6" ht="20.149999999999999" customHeight="1">
      <c r="A30" s="3"/>
      <c r="B30" s="3"/>
      <c r="C30" s="3"/>
      <c r="D30" s="3"/>
      <c r="E30" s="3"/>
      <c r="F30" s="3"/>
    </row>
    <row r="31" spans="1:6" ht="20.149999999999999" customHeight="1">
      <c r="A31" s="3"/>
      <c r="B31" s="3"/>
      <c r="C31" s="3"/>
      <c r="D31" s="3"/>
      <c r="E31" s="3"/>
      <c r="F31" s="3"/>
    </row>
    <row r="32" spans="1:6" ht="20.149999999999999" customHeight="1"/>
    <row r="33" spans="1:3" ht="19.5" customHeight="1"/>
    <row r="34" spans="1:3" ht="27.75" customHeight="1"/>
    <row r="35" spans="1:3" ht="20.149999999999999" customHeight="1"/>
    <row r="36" spans="1:3" ht="20.149999999999999" customHeight="1"/>
    <row r="37" spans="1:3" ht="20.149999999999999" customHeight="1"/>
    <row r="38" spans="1:3" ht="20.149999999999999" customHeight="1">
      <c r="A38" s="1540"/>
      <c r="B38" s="1540"/>
      <c r="C38" s="1540"/>
    </row>
    <row r="39" spans="1:3" ht="20.149999999999999" customHeight="1">
      <c r="A39" s="1540"/>
      <c r="B39" s="1540"/>
      <c r="C39" s="1540"/>
    </row>
    <row r="40" spans="1:3" ht="20.149999999999999" customHeight="1"/>
    <row r="41" spans="1:3" ht="20.149999999999999" customHeight="1"/>
  </sheetData>
  <mergeCells count="12">
    <mergeCell ref="A39:C39"/>
    <mergeCell ref="D25:E25"/>
    <mergeCell ref="D26:E26"/>
    <mergeCell ref="D27:E27"/>
    <mergeCell ref="D28:E28"/>
    <mergeCell ref="D29:E29"/>
    <mergeCell ref="A38:C38"/>
    <mergeCell ref="A4:F4"/>
    <mergeCell ref="A20:F20"/>
    <mergeCell ref="D22:E22"/>
    <mergeCell ref="D23:E23"/>
    <mergeCell ref="D24:E24"/>
  </mergeCells>
  <phoneticPr fontId="5"/>
  <printOptions horizontalCentered="1"/>
  <pageMargins left="0.59055118110236227" right="0.27559055118110237" top="0.39370078740157483" bottom="0.78740157480314965" header="3.9370078740157481" footer="0.19685039370078741"/>
  <pageSetup paperSize="9" scale="57" orientation="portrait" cellComments="asDisplayed" r:id="rId1"/>
  <headerFooter alignWithMargins="0">
    <oddHeader xml:space="preserve">&amp;R&amp;"ＭＳ 明朝,標準"&amp;10 &amp;"ＭＳ 明朝,太字" &amp;14 &amp;16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8EAA4-D9D1-46BB-AD4D-0456C4676694}">
  <sheetPr>
    <tabColor theme="7" tint="0.79998168889431442"/>
    <pageSetUpPr fitToPage="1"/>
  </sheetPr>
  <dimension ref="A1:M28"/>
  <sheetViews>
    <sheetView view="pageBreakPreview" zoomScaleNormal="100" zoomScaleSheetLayoutView="100" workbookViewId="0">
      <selection activeCell="I2" sqref="I2:J2"/>
    </sheetView>
  </sheetViews>
  <sheetFormatPr defaultColWidth="9" defaultRowHeight="12" outlineLevelRow="1"/>
  <cols>
    <col min="1" max="1" width="3.90625" style="652" customWidth="1"/>
    <col min="2" max="2" width="20.6328125" style="652" customWidth="1"/>
    <col min="3" max="3" width="11.08984375" style="652" bestFit="1" customWidth="1"/>
    <col min="4" max="4" width="20.6328125" style="652" customWidth="1"/>
    <col min="5" max="5" width="12.6328125" style="652" hidden="1" customWidth="1"/>
    <col min="6" max="6" width="8.08984375" style="652" customWidth="1"/>
    <col min="7" max="7" width="7.90625" style="652" hidden="1" customWidth="1"/>
    <col min="8" max="9" width="9" style="652" hidden="1" customWidth="1"/>
    <col min="10" max="10" width="19.453125" style="652" customWidth="1"/>
    <col min="11" max="16384" width="9" style="652"/>
  </cols>
  <sheetData>
    <row r="1" spans="1:11" ht="20.25" customHeight="1">
      <c r="A1" s="652" t="s">
        <v>552</v>
      </c>
      <c r="J1" s="653" t="s">
        <v>573</v>
      </c>
    </row>
    <row r="2" spans="1:11">
      <c r="I2" s="1719" t="s">
        <v>783</v>
      </c>
      <c r="J2" s="1720"/>
    </row>
    <row r="3" spans="1:11">
      <c r="E3" s="652" t="s">
        <v>737</v>
      </c>
      <c r="G3" s="652" t="s">
        <v>737</v>
      </c>
      <c r="H3" s="652" t="s">
        <v>737</v>
      </c>
      <c r="I3" s="652" t="s">
        <v>737</v>
      </c>
    </row>
    <row r="4" spans="1:11" ht="24">
      <c r="A4" s="654"/>
      <c r="B4" s="655" t="s">
        <v>738</v>
      </c>
      <c r="C4" s="656" t="s">
        <v>113</v>
      </c>
      <c r="D4" s="656" t="s">
        <v>597</v>
      </c>
      <c r="E4" s="657" t="s">
        <v>598</v>
      </c>
      <c r="F4" s="658" t="s">
        <v>114</v>
      </c>
      <c r="G4" s="659" t="s">
        <v>361</v>
      </c>
      <c r="H4" s="660" t="s">
        <v>599</v>
      </c>
      <c r="I4" s="661" t="s">
        <v>600</v>
      </c>
      <c r="J4" s="662" t="s">
        <v>115</v>
      </c>
    </row>
    <row r="5" spans="1:11" ht="30" customHeight="1">
      <c r="A5" s="108">
        <v>1</v>
      </c>
      <c r="B5" s="146" t="str">
        <f>IF('③-別紙1.寄附講座実施計画の概要'!B221="","",'③-別紙1.寄附講座実施計画の概要'!B221)</f>
        <v/>
      </c>
      <c r="C5" s="146" t="str">
        <f>IF('③-別紙1.寄附講座実施計画の概要'!D221="","",'③-別紙1.寄附講座実施計画の概要'!D221)</f>
        <v/>
      </c>
      <c r="D5" s="146" t="str">
        <f>IF('③-別紙1.寄附講座実施計画の概要'!E221="","",'③-別紙1.寄附講座実施計画の概要'!E221)</f>
        <v/>
      </c>
      <c r="E5" s="146" t="str">
        <f>IF('③-別紙1.寄附講座実施計画の概要'!F221="","",'③-別紙1.寄附講座実施計画の概要'!F221)</f>
        <v/>
      </c>
      <c r="F5" s="146" t="str">
        <f>IF('③-別紙1.寄附講座実施計画の概要'!G221="","",'③-別紙1.寄附講座実施計画の概要'!G221)</f>
        <v/>
      </c>
      <c r="G5" s="146" t="str">
        <f>IF('③-別紙1.寄附講座実施計画の概要'!I221="","",'③-別紙1.寄附講座実施計画の概要'!I221)</f>
        <v/>
      </c>
      <c r="H5" s="146" t="str">
        <f>IF('③-別紙1.寄附講座実施計画の概要'!J221="","",'③-別紙1.寄附講座実施計画の概要'!J221)</f>
        <v>選択して下さい</v>
      </c>
      <c r="I5" s="146" t="str">
        <f>IF('③-別紙1.寄附講座実施計画の概要'!K221="","",'③-別紙1.寄附講座実施計画の概要'!K221)</f>
        <v/>
      </c>
      <c r="J5" s="146" t="str">
        <f>IF('③-別紙1.寄附講座実施計画の概要'!L221="","",'③-別紙1.寄附講座実施計画の概要'!L221)</f>
        <v>選択して下さい</v>
      </c>
      <c r="K5" s="652" t="e">
        <f>E5*F5</f>
        <v>#VALUE!</v>
      </c>
    </row>
    <row r="6" spans="1:11" ht="30" customHeight="1">
      <c r="A6" s="108">
        <v>2</v>
      </c>
      <c r="B6" s="146" t="str">
        <f>IF('③-別紙1.寄附講座実施計画の概要'!B222="","",'③-別紙1.寄附講座実施計画の概要'!B222)</f>
        <v/>
      </c>
      <c r="C6" s="146" t="str">
        <f>IF('③-別紙1.寄附講座実施計画の概要'!D222="","",'③-別紙1.寄附講座実施計画の概要'!D222)</f>
        <v/>
      </c>
      <c r="D6" s="146" t="str">
        <f>IF('③-別紙1.寄附講座実施計画の概要'!E222="","",'③-別紙1.寄附講座実施計画の概要'!E222)</f>
        <v/>
      </c>
      <c r="E6" s="146" t="str">
        <f>IF('③-別紙1.寄附講座実施計画の概要'!F222="","",'③-別紙1.寄附講座実施計画の概要'!F222)</f>
        <v/>
      </c>
      <c r="F6" s="146" t="str">
        <f>IF('③-別紙1.寄附講座実施計画の概要'!G222="","",'③-別紙1.寄附講座実施計画の概要'!G222)</f>
        <v/>
      </c>
      <c r="G6" s="146" t="str">
        <f>IF('③-別紙1.寄附講座実施計画の概要'!I222="","",'③-別紙1.寄附講座実施計画の概要'!I222)</f>
        <v/>
      </c>
      <c r="H6" s="146" t="str">
        <f>IF('③-別紙1.寄附講座実施計画の概要'!J222="","",'③-別紙1.寄附講座実施計画の概要'!J222)</f>
        <v>選択して下さい</v>
      </c>
      <c r="I6" s="146" t="str">
        <f>IF('③-別紙1.寄附講座実施計画の概要'!K222="","",'③-別紙1.寄附講座実施計画の概要'!K222)</f>
        <v/>
      </c>
      <c r="J6" s="146" t="str">
        <f>IF('③-別紙1.寄附講座実施計画の概要'!L222="","",'③-別紙1.寄附講座実施計画の概要'!L222)</f>
        <v>選択して下さい</v>
      </c>
      <c r="K6" s="652" t="e">
        <f t="shared" ref="K6:K14" si="0">E6*F6</f>
        <v>#VALUE!</v>
      </c>
    </row>
    <row r="7" spans="1:11" ht="30" customHeight="1">
      <c r="A7" s="108">
        <v>3</v>
      </c>
      <c r="B7" s="146" t="str">
        <f>IF('③-別紙1.寄附講座実施計画の概要'!B223="","",'③-別紙1.寄附講座実施計画の概要'!B223)</f>
        <v/>
      </c>
      <c r="C7" s="146" t="str">
        <f>IF('③-別紙1.寄附講座実施計画の概要'!D223="","",'③-別紙1.寄附講座実施計画の概要'!D223)</f>
        <v/>
      </c>
      <c r="D7" s="146" t="str">
        <f>IF('③-別紙1.寄附講座実施計画の概要'!E223="","",'③-別紙1.寄附講座実施計画の概要'!E223)</f>
        <v/>
      </c>
      <c r="E7" s="146" t="str">
        <f>IF('③-別紙1.寄附講座実施計画の概要'!F223="","",'③-別紙1.寄附講座実施計画の概要'!F223)</f>
        <v/>
      </c>
      <c r="F7" s="146" t="str">
        <f>IF('③-別紙1.寄附講座実施計画の概要'!G223="","",'③-別紙1.寄附講座実施計画の概要'!G223)</f>
        <v/>
      </c>
      <c r="G7" s="146" t="str">
        <f>IF('③-別紙1.寄附講座実施計画の概要'!I223="","",'③-別紙1.寄附講座実施計画の概要'!I223)</f>
        <v/>
      </c>
      <c r="H7" s="146" t="str">
        <f>IF('③-別紙1.寄附講座実施計画の概要'!J223="","",'③-別紙1.寄附講座実施計画の概要'!J223)</f>
        <v>選択して下さい</v>
      </c>
      <c r="I7" s="146" t="str">
        <f>IF('③-別紙1.寄附講座実施計画の概要'!K223="","",'③-別紙1.寄附講座実施計画の概要'!K223)</f>
        <v/>
      </c>
      <c r="J7" s="146" t="str">
        <f>IF('③-別紙1.寄附講座実施計画の概要'!L223="","",'③-別紙1.寄附講座実施計画の概要'!L223)</f>
        <v>選択して下さい</v>
      </c>
      <c r="K7" s="652" t="e">
        <f t="shared" si="0"/>
        <v>#VALUE!</v>
      </c>
    </row>
    <row r="8" spans="1:11" ht="30" customHeight="1">
      <c r="A8" s="108">
        <v>4</v>
      </c>
      <c r="B8" s="146" t="str">
        <f>IF('③-別紙1.寄附講座実施計画の概要'!B224="","",'③-別紙1.寄附講座実施計画の概要'!B224)</f>
        <v/>
      </c>
      <c r="C8" s="146" t="str">
        <f>IF('③-別紙1.寄附講座実施計画の概要'!D224="","",'③-別紙1.寄附講座実施計画の概要'!D224)</f>
        <v/>
      </c>
      <c r="D8" s="146" t="str">
        <f>IF('③-別紙1.寄附講座実施計画の概要'!E224="","",'③-別紙1.寄附講座実施計画の概要'!E224)</f>
        <v/>
      </c>
      <c r="E8" s="146" t="str">
        <f>IF('③-別紙1.寄附講座実施計画の概要'!F224="","",'③-別紙1.寄附講座実施計画の概要'!F224)</f>
        <v/>
      </c>
      <c r="F8" s="146" t="str">
        <f>IF('③-別紙1.寄附講座実施計画の概要'!G224="","",'③-別紙1.寄附講座実施計画の概要'!G224)</f>
        <v/>
      </c>
      <c r="G8" s="146" t="str">
        <f>IF('③-別紙1.寄附講座実施計画の概要'!I224="","",'③-別紙1.寄附講座実施計画の概要'!I224)</f>
        <v/>
      </c>
      <c r="H8" s="146" t="str">
        <f>IF('③-別紙1.寄附講座実施計画の概要'!J224="","",'③-別紙1.寄附講座実施計画の概要'!J224)</f>
        <v>選択して下さい</v>
      </c>
      <c r="I8" s="146" t="str">
        <f>IF('③-別紙1.寄附講座実施計画の概要'!K224="","",'③-別紙1.寄附講座実施計画の概要'!K224)</f>
        <v/>
      </c>
      <c r="J8" s="146" t="str">
        <f>IF('③-別紙1.寄附講座実施計画の概要'!L224="","",'③-別紙1.寄附講座実施計画の概要'!L224)</f>
        <v>選択して下さい</v>
      </c>
      <c r="K8" s="652" t="e">
        <f t="shared" si="0"/>
        <v>#VALUE!</v>
      </c>
    </row>
    <row r="9" spans="1:11" ht="30" customHeight="1">
      <c r="A9" s="108">
        <v>5</v>
      </c>
      <c r="B9" s="146" t="str">
        <f>IF('③-別紙1.寄附講座実施計画の概要'!B225="","",'③-別紙1.寄附講座実施計画の概要'!B225)</f>
        <v/>
      </c>
      <c r="C9" s="146" t="str">
        <f>IF('③-別紙1.寄附講座実施計画の概要'!C225="","",'③-別紙1.寄附講座実施計画の概要'!C225)</f>
        <v/>
      </c>
      <c r="D9" s="146" t="str">
        <f>IF('③-別紙1.寄附講座実施計画の概要'!E225="","",'③-別紙1.寄附講座実施計画の概要'!E225)</f>
        <v/>
      </c>
      <c r="E9" s="146" t="str">
        <f>IF('③-別紙1.寄附講座実施計画の概要'!F225="","",'③-別紙1.寄附講座実施計画の概要'!F225)</f>
        <v/>
      </c>
      <c r="F9" s="146" t="str">
        <f>IF('③-別紙1.寄附講座実施計画の概要'!G225="","",'③-別紙1.寄附講座実施計画の概要'!G225)</f>
        <v/>
      </c>
      <c r="G9" s="146" t="str">
        <f>IF('③-別紙1.寄附講座実施計画の概要'!I225="","",'③-別紙1.寄附講座実施計画の概要'!I225)</f>
        <v/>
      </c>
      <c r="H9" s="146" t="str">
        <f>IF('③-別紙1.寄附講座実施計画の概要'!J225="","",'③-別紙1.寄附講座実施計画の概要'!J225)</f>
        <v>選択して下さい</v>
      </c>
      <c r="I9" s="146" t="str">
        <f>IF('③-別紙1.寄附講座実施計画の概要'!K225="","",'③-別紙1.寄附講座実施計画の概要'!K225)</f>
        <v/>
      </c>
      <c r="J9" s="146" t="str">
        <f>IF('③-別紙1.寄附講座実施計画の概要'!L225="","",'③-別紙1.寄附講座実施計画の概要'!L225)</f>
        <v>選択して下さい</v>
      </c>
      <c r="K9" s="652" t="e">
        <f t="shared" si="0"/>
        <v>#VALUE!</v>
      </c>
    </row>
    <row r="10" spans="1:11" ht="30" hidden="1" customHeight="1" outlineLevel="1">
      <c r="A10" s="108">
        <v>6</v>
      </c>
      <c r="B10" s="146" t="str">
        <f>IF('③-別紙1.寄附講座実施計画の概要'!B226="","",'③-別紙1.寄附講座実施計画の概要'!B226)</f>
        <v/>
      </c>
      <c r="C10" s="146" t="s">
        <v>784</v>
      </c>
      <c r="D10" s="146" t="s">
        <v>784</v>
      </c>
      <c r="E10" s="146" t="s">
        <v>784</v>
      </c>
      <c r="F10" s="146" t="s">
        <v>784</v>
      </c>
      <c r="G10" s="146" t="s">
        <v>784</v>
      </c>
      <c r="H10" s="146" t="s">
        <v>784</v>
      </c>
      <c r="I10" s="146" t="s">
        <v>784</v>
      </c>
      <c r="J10" s="663" t="s">
        <v>784</v>
      </c>
      <c r="K10" s="652" t="e">
        <f t="shared" si="0"/>
        <v>#VALUE!</v>
      </c>
    </row>
    <row r="11" spans="1:11" ht="30" hidden="1" customHeight="1" outlineLevel="1">
      <c r="A11" s="108">
        <v>7</v>
      </c>
      <c r="B11" s="146" t="str">
        <f>IF('③-別紙1.寄附講座実施計画の概要'!B227="","",'③-別紙1.寄附講座実施計画の概要'!B227)</f>
        <v>必要な理由・用途：</v>
      </c>
      <c r="C11" s="146" t="s">
        <v>784</v>
      </c>
      <c r="D11" s="146" t="s">
        <v>784</v>
      </c>
      <c r="E11" s="146" t="s">
        <v>784</v>
      </c>
      <c r="F11" s="146" t="s">
        <v>784</v>
      </c>
      <c r="G11" s="146" t="s">
        <v>784</v>
      </c>
      <c r="H11" s="146" t="s">
        <v>784</v>
      </c>
      <c r="I11" s="146" t="s">
        <v>784</v>
      </c>
      <c r="J11" s="663" t="s">
        <v>784</v>
      </c>
      <c r="K11" s="652" t="e">
        <f t="shared" si="0"/>
        <v>#VALUE!</v>
      </c>
    </row>
    <row r="12" spans="1:11" ht="30" hidden="1" customHeight="1" outlineLevel="1">
      <c r="A12" s="108">
        <v>8</v>
      </c>
      <c r="B12" s="146" t="str">
        <f>IF('③-別紙1.寄附講座実施計画の概要'!B228="","",'③-別紙1.寄附講座実施計画の概要'!B228)</f>
        <v>資機材名</v>
      </c>
      <c r="C12" s="146" t="s">
        <v>784</v>
      </c>
      <c r="D12" s="146" t="s">
        <v>784</v>
      </c>
      <c r="E12" s="146" t="s">
        <v>784</v>
      </c>
      <c r="F12" s="146" t="s">
        <v>784</v>
      </c>
      <c r="G12" s="146" t="s">
        <v>784</v>
      </c>
      <c r="H12" s="146" t="s">
        <v>784</v>
      </c>
      <c r="I12" s="146" t="s">
        <v>784</v>
      </c>
      <c r="J12" s="663" t="s">
        <v>784</v>
      </c>
      <c r="K12" s="652" t="e">
        <f t="shared" si="0"/>
        <v>#VALUE!</v>
      </c>
    </row>
    <row r="13" spans="1:11" ht="30" hidden="1" customHeight="1" outlineLevel="1">
      <c r="A13" s="108">
        <v>9</v>
      </c>
      <c r="B13" s="146" t="str">
        <f>IF('③-別紙1.寄附講座実施計画の概要'!B229="","",'③-別紙1.寄附講座実施計画の概要'!B229)</f>
        <v/>
      </c>
      <c r="C13" s="146" t="s">
        <v>784</v>
      </c>
      <c r="D13" s="146" t="s">
        <v>784</v>
      </c>
      <c r="E13" s="146" t="s">
        <v>784</v>
      </c>
      <c r="F13" s="146" t="s">
        <v>784</v>
      </c>
      <c r="G13" s="146" t="s">
        <v>784</v>
      </c>
      <c r="H13" s="146" t="s">
        <v>784</v>
      </c>
      <c r="I13" s="146" t="s">
        <v>784</v>
      </c>
      <c r="J13" s="663" t="s">
        <v>784</v>
      </c>
      <c r="K13" s="652" t="e">
        <f t="shared" si="0"/>
        <v>#VALUE!</v>
      </c>
    </row>
    <row r="14" spans="1:11" ht="30" hidden="1" customHeight="1" outlineLevel="1">
      <c r="A14" s="664">
        <v>10</v>
      </c>
      <c r="B14" s="146" t="str">
        <f>IF('③-別紙1.寄附講座実施計画の概要'!B230="","",'③-別紙1.寄附講座実施計画の概要'!B230)</f>
        <v/>
      </c>
      <c r="C14" s="146" t="s">
        <v>784</v>
      </c>
      <c r="D14" s="146" t="s">
        <v>784</v>
      </c>
      <c r="E14" s="146" t="s">
        <v>784</v>
      </c>
      <c r="F14" s="146" t="s">
        <v>784</v>
      </c>
      <c r="G14" s="146" t="s">
        <v>784</v>
      </c>
      <c r="H14" s="146" t="s">
        <v>784</v>
      </c>
      <c r="I14" s="146" t="s">
        <v>784</v>
      </c>
      <c r="J14" s="663" t="s">
        <v>784</v>
      </c>
      <c r="K14" s="652" t="e">
        <f t="shared" si="0"/>
        <v>#VALUE!</v>
      </c>
    </row>
    <row r="15" spans="1:11" collapsed="1">
      <c r="A15" s="1713" t="s">
        <v>547</v>
      </c>
      <c r="B15" s="1714"/>
      <c r="C15" s="1721" t="str">
        <f>'③-別紙1.寄附講座実施計画の概要'!A229&amp;'③-別紙1.寄附講座実施計画の概要'!D229</f>
        <v>1）</v>
      </c>
      <c r="D15" s="1722"/>
      <c r="E15" s="1722"/>
      <c r="F15" s="1722"/>
      <c r="G15" s="1722"/>
      <c r="H15" s="1722"/>
      <c r="I15" s="1722"/>
      <c r="J15" s="1723"/>
    </row>
    <row r="16" spans="1:11">
      <c r="A16" s="1715"/>
      <c r="B16" s="1716"/>
      <c r="C16" s="1724" t="str">
        <f>'③-別紙1.寄附講座実施計画の概要'!A230&amp;'③-別紙1.寄附講座実施計画の概要'!D230</f>
        <v>2）</v>
      </c>
      <c r="D16" s="1725"/>
      <c r="E16" s="1725"/>
      <c r="F16" s="1725"/>
      <c r="G16" s="1725"/>
      <c r="H16" s="1725"/>
      <c r="I16" s="1725"/>
      <c r="J16" s="1726"/>
    </row>
    <row r="17" spans="1:13">
      <c r="A17" s="1715"/>
      <c r="B17" s="1716"/>
      <c r="C17" s="1724" t="str">
        <f>'③-別紙1.寄附講座実施計画の概要'!A231&amp;'③-別紙1.寄附講座実施計画の概要'!D231</f>
        <v>3）</v>
      </c>
      <c r="D17" s="1725"/>
      <c r="E17" s="1725"/>
      <c r="F17" s="1725"/>
      <c r="G17" s="1725"/>
      <c r="H17" s="1725"/>
      <c r="I17" s="1725"/>
      <c r="J17" s="1726"/>
    </row>
    <row r="18" spans="1:13">
      <c r="A18" s="1715"/>
      <c r="B18" s="1716"/>
      <c r="C18" s="1724" t="str">
        <f>'③-別紙1.寄附講座実施計画の概要'!A232&amp;'③-別紙1.寄附講座実施計画の概要'!D232</f>
        <v>4）</v>
      </c>
      <c r="D18" s="1725"/>
      <c r="E18" s="1725"/>
      <c r="F18" s="1725"/>
      <c r="G18" s="1725"/>
      <c r="H18" s="1725"/>
      <c r="I18" s="1725"/>
      <c r="J18" s="1726"/>
    </row>
    <row r="19" spans="1:13">
      <c r="A19" s="1715"/>
      <c r="B19" s="1716"/>
      <c r="C19" s="1724" t="str">
        <f>'③-別紙1.寄附講座実施計画の概要'!A233&amp;'③-別紙1.寄附講座実施計画の概要'!D233</f>
        <v>5）</v>
      </c>
      <c r="D19" s="1725"/>
      <c r="E19" s="1725"/>
      <c r="F19" s="1725"/>
      <c r="G19" s="1725"/>
      <c r="H19" s="1725"/>
      <c r="I19" s="1725"/>
      <c r="J19" s="1726"/>
    </row>
    <row r="20" spans="1:13" ht="13" hidden="1" customHeight="1" outlineLevel="1">
      <c r="A20" s="1715"/>
      <c r="B20" s="1716"/>
      <c r="C20" s="1725" t="s">
        <v>785</v>
      </c>
      <c r="D20" s="1725"/>
      <c r="E20" s="1725"/>
      <c r="F20" s="1725"/>
      <c r="G20" s="1725"/>
      <c r="H20" s="1725"/>
      <c r="I20" s="1725"/>
      <c r="J20" s="1726"/>
    </row>
    <row r="21" spans="1:13" hidden="1" outlineLevel="1">
      <c r="A21" s="1715"/>
      <c r="B21" s="1716"/>
      <c r="C21" s="1725" t="s">
        <v>786</v>
      </c>
      <c r="D21" s="1725"/>
      <c r="E21" s="1725"/>
      <c r="F21" s="1725"/>
      <c r="G21" s="1725"/>
      <c r="H21" s="1725"/>
      <c r="I21" s="1725"/>
      <c r="J21" s="1726"/>
    </row>
    <row r="22" spans="1:13" hidden="1" outlineLevel="1">
      <c r="A22" s="1715"/>
      <c r="B22" s="1716"/>
      <c r="C22" s="1725" t="s">
        <v>787</v>
      </c>
      <c r="D22" s="1725"/>
      <c r="E22" s="1725"/>
      <c r="F22" s="1725"/>
      <c r="G22" s="1725"/>
      <c r="H22" s="1725"/>
      <c r="I22" s="1725"/>
      <c r="J22" s="1726"/>
    </row>
    <row r="23" spans="1:13" hidden="1" outlineLevel="1">
      <c r="A23" s="1715"/>
      <c r="B23" s="1716"/>
      <c r="C23" s="1710" t="s">
        <v>788</v>
      </c>
      <c r="D23" s="1710"/>
      <c r="E23" s="1710"/>
      <c r="F23" s="1710"/>
      <c r="G23" s="1710"/>
      <c r="H23" s="1710"/>
      <c r="I23" s="1710"/>
      <c r="J23" s="1711"/>
    </row>
    <row r="24" spans="1:13" hidden="1" outlineLevel="1">
      <c r="A24" s="665"/>
      <c r="B24" s="666"/>
      <c r="C24" s="1712" t="s">
        <v>789</v>
      </c>
      <c r="D24" s="1712"/>
      <c r="E24" s="1712"/>
      <c r="F24" s="1712"/>
      <c r="G24" s="1712"/>
      <c r="H24" s="1712"/>
      <c r="I24" s="1712"/>
      <c r="J24" s="1712"/>
    </row>
    <row r="25" spans="1:13" ht="21" customHeight="1" collapsed="1">
      <c r="A25" s="1713" t="s">
        <v>548</v>
      </c>
      <c r="B25" s="1714"/>
      <c r="C25" s="667" t="b">
        <v>0</v>
      </c>
      <c r="D25" s="668" t="s">
        <v>119</v>
      </c>
      <c r="E25" s="668"/>
      <c r="F25" s="668"/>
      <c r="G25" s="668"/>
      <c r="H25" s="668"/>
      <c r="I25" s="668"/>
      <c r="J25" s="669"/>
      <c r="K25" s="670"/>
      <c r="L25" s="670"/>
      <c r="M25" s="670"/>
    </row>
    <row r="26" spans="1:13">
      <c r="A26" s="1715"/>
      <c r="B26" s="1716"/>
      <c r="C26" s="671" t="b">
        <v>0</v>
      </c>
      <c r="D26" s="670" t="s">
        <v>120</v>
      </c>
      <c r="E26" s="670"/>
      <c r="F26" s="670"/>
      <c r="G26" s="670"/>
      <c r="H26" s="670"/>
      <c r="I26" s="670"/>
      <c r="J26" s="672"/>
      <c r="K26" s="670"/>
      <c r="L26" s="670"/>
      <c r="M26" s="670"/>
    </row>
    <row r="27" spans="1:13">
      <c r="A27" s="1715"/>
      <c r="B27" s="1716"/>
      <c r="C27" s="671" t="b">
        <v>0</v>
      </c>
      <c r="D27" s="670" t="s">
        <v>121</v>
      </c>
      <c r="E27" s="670"/>
      <c r="F27" s="670"/>
      <c r="G27" s="670"/>
      <c r="H27" s="670"/>
      <c r="I27" s="670"/>
      <c r="J27" s="672"/>
      <c r="K27" s="670"/>
      <c r="L27" s="670"/>
      <c r="M27" s="670"/>
    </row>
    <row r="28" spans="1:13" ht="17.25" customHeight="1">
      <c r="A28" s="1717"/>
      <c r="B28" s="1718"/>
      <c r="C28" s="673" t="b">
        <v>0</v>
      </c>
      <c r="D28" s="674" t="s">
        <v>549</v>
      </c>
      <c r="E28" s="674"/>
      <c r="F28" s="674"/>
      <c r="G28" s="674"/>
      <c r="H28" s="674"/>
      <c r="I28" s="674"/>
      <c r="J28" s="675" t="s">
        <v>24</v>
      </c>
      <c r="K28" s="670"/>
      <c r="L28" s="670"/>
      <c r="M28" s="670"/>
    </row>
  </sheetData>
  <mergeCells count="13">
    <mergeCell ref="C23:J23"/>
    <mergeCell ref="C24:J24"/>
    <mergeCell ref="A25:B28"/>
    <mergeCell ref="I2:J2"/>
    <mergeCell ref="A15:B23"/>
    <mergeCell ref="C15:J15"/>
    <mergeCell ref="C16:J16"/>
    <mergeCell ref="C17:J17"/>
    <mergeCell ref="C18:J18"/>
    <mergeCell ref="C19:J19"/>
    <mergeCell ref="C20:J20"/>
    <mergeCell ref="C21:J21"/>
    <mergeCell ref="C22:J22"/>
  </mergeCells>
  <phoneticPr fontId="5"/>
  <printOptions horizontalCentered="1"/>
  <pageMargins left="0.70866141732283472" right="0.70866141732283472" top="0.55118110236220474" bottom="0.55118110236220474"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19FEC-94BC-4862-9F3A-CA63FFD651EC}">
  <sheetPr>
    <tabColor rgb="FFFFCCFF"/>
    <pageSetUpPr fitToPage="1"/>
  </sheetPr>
  <dimension ref="A1:AT48"/>
  <sheetViews>
    <sheetView showGridLines="0" showZeros="0" view="pageBreakPreview" topLeftCell="A31" zoomScaleNormal="100" zoomScaleSheetLayoutView="100" workbookViewId="0">
      <selection activeCell="AV13" sqref="AV13"/>
    </sheetView>
  </sheetViews>
  <sheetFormatPr defaultColWidth="9" defaultRowHeight="17.5"/>
  <cols>
    <col min="1" max="1" width="2.36328125" style="130" customWidth="1"/>
    <col min="2" max="2" width="2.36328125" style="131" customWidth="1"/>
    <col min="3" max="44" width="2.36328125" style="130" customWidth="1"/>
    <col min="45" max="45" width="2.08984375" style="132" customWidth="1"/>
    <col min="46" max="46" width="2.08984375" style="133" customWidth="1"/>
    <col min="47" max="16384" width="9" style="130"/>
  </cols>
  <sheetData>
    <row r="1" spans="1:46" ht="4" customHeight="1"/>
    <row r="2" spans="1:46" ht="21" customHeight="1">
      <c r="A2" s="1135" t="s">
        <v>463</v>
      </c>
      <c r="B2" s="1136"/>
      <c r="C2" s="1136"/>
      <c r="D2" s="1136"/>
      <c r="E2" s="1136"/>
      <c r="F2" s="1136"/>
      <c r="G2" s="1136"/>
      <c r="H2" s="1136"/>
      <c r="I2" s="1136"/>
      <c r="J2" s="1136"/>
      <c r="K2" s="1136"/>
      <c r="L2" s="1136"/>
      <c r="M2" s="1136"/>
      <c r="N2" s="1136"/>
      <c r="O2" s="1136"/>
      <c r="P2" s="1136"/>
      <c r="Q2" s="1136"/>
      <c r="R2" s="1136"/>
      <c r="S2" s="1136"/>
      <c r="T2" s="1136"/>
      <c r="U2" s="1136"/>
      <c r="V2" s="1136"/>
      <c r="W2" s="1136"/>
      <c r="X2" s="1136"/>
      <c r="Y2" s="1136"/>
      <c r="Z2" s="1136"/>
      <c r="AA2" s="1136"/>
      <c r="AB2" s="1136"/>
      <c r="AC2" s="1136"/>
      <c r="AD2" s="1136"/>
      <c r="AE2" s="1136"/>
      <c r="AF2" s="1136"/>
      <c r="AG2" s="1136"/>
      <c r="AH2" s="1136"/>
      <c r="AI2" s="1136"/>
      <c r="AJ2" s="1136"/>
      <c r="AK2" s="1136"/>
      <c r="AL2" s="1136"/>
      <c r="AM2" s="1136"/>
      <c r="AN2" s="1136"/>
      <c r="AO2" s="1136"/>
      <c r="AP2" s="1136"/>
      <c r="AQ2" s="1136"/>
      <c r="AR2" s="1137"/>
    </row>
    <row r="3" spans="1:46" ht="4" customHeight="1"/>
    <row r="4" spans="1:46" ht="90" customHeight="1">
      <c r="B4" s="1138" t="s">
        <v>739</v>
      </c>
      <c r="C4" s="1139"/>
      <c r="D4" s="1139"/>
      <c r="E4" s="1139"/>
      <c r="F4" s="1139"/>
      <c r="G4" s="1139"/>
      <c r="H4" s="1139"/>
      <c r="I4" s="1139"/>
      <c r="J4" s="1139"/>
      <c r="K4" s="1139"/>
      <c r="L4" s="1139"/>
      <c r="M4" s="1139"/>
      <c r="N4" s="1139"/>
      <c r="O4" s="1139"/>
      <c r="P4" s="1139"/>
      <c r="Q4" s="1139"/>
      <c r="R4" s="1139"/>
      <c r="S4" s="1139"/>
      <c r="T4" s="1139"/>
      <c r="U4" s="1139"/>
      <c r="V4" s="1139"/>
      <c r="W4" s="1139"/>
      <c r="X4" s="1139"/>
      <c r="Y4" s="1139"/>
      <c r="Z4" s="1139"/>
      <c r="AA4" s="1139"/>
      <c r="AB4" s="1139"/>
      <c r="AC4" s="1139"/>
      <c r="AD4" s="1139"/>
      <c r="AE4" s="1139"/>
      <c r="AF4" s="1139"/>
      <c r="AG4" s="1139"/>
      <c r="AH4" s="1139"/>
      <c r="AI4" s="1139"/>
      <c r="AJ4" s="1139"/>
      <c r="AK4" s="1139"/>
      <c r="AL4" s="1139"/>
      <c r="AM4" s="1139"/>
      <c r="AN4" s="1139"/>
      <c r="AO4" s="1139"/>
      <c r="AP4" s="1139"/>
      <c r="AQ4" s="1140"/>
    </row>
    <row r="5" spans="1:46" ht="12.65" customHeight="1"/>
    <row r="6" spans="1:46">
      <c r="A6" s="1124" t="s">
        <v>464</v>
      </c>
      <c r="B6" s="1124"/>
      <c r="C6" s="130" t="s">
        <v>465</v>
      </c>
    </row>
    <row r="7" spans="1:46" ht="4.5" customHeight="1"/>
    <row r="8" spans="1:46">
      <c r="C8" s="826" t="b">
        <v>0</v>
      </c>
      <c r="D8" s="130" t="s">
        <v>466</v>
      </c>
      <c r="O8" s="826" t="b">
        <v>0</v>
      </c>
      <c r="P8" s="130" t="s">
        <v>467</v>
      </c>
      <c r="Z8" s="826" t="b">
        <v>0</v>
      </c>
      <c r="AA8" s="130" t="s">
        <v>468</v>
      </c>
    </row>
    <row r="9" spans="1:46">
      <c r="C9" s="826" t="b">
        <v>0</v>
      </c>
      <c r="D9" s="130" t="s">
        <v>469</v>
      </c>
      <c r="O9" s="826" t="b">
        <v>0</v>
      </c>
      <c r="P9" s="130" t="s">
        <v>470</v>
      </c>
      <c r="Z9" s="826" t="b">
        <v>0</v>
      </c>
      <c r="AA9" s="130" t="s">
        <v>471</v>
      </c>
    </row>
    <row r="10" spans="1:46">
      <c r="C10" s="826" t="b">
        <v>0</v>
      </c>
      <c r="D10" s="1130" t="s">
        <v>586</v>
      </c>
      <c r="E10" s="1130"/>
      <c r="F10" s="1130"/>
      <c r="G10" s="1130"/>
      <c r="H10" s="1130"/>
      <c r="I10" s="1130"/>
      <c r="J10" s="1130"/>
      <c r="K10" s="1130"/>
      <c r="L10" s="1130"/>
      <c r="M10" s="1130"/>
      <c r="N10" s="1130"/>
      <c r="O10" s="1130"/>
      <c r="P10" s="1103" t="s">
        <v>472</v>
      </c>
      <c r="Q10" s="1126"/>
      <c r="R10" s="1126"/>
      <c r="S10" s="1126"/>
      <c r="T10" s="1126"/>
      <c r="U10" s="1126"/>
      <c r="V10" s="1126"/>
      <c r="W10" s="1126"/>
      <c r="X10" s="1126"/>
      <c r="Y10" s="824" t="s">
        <v>24</v>
      </c>
      <c r="Z10" s="826" t="b">
        <v>0</v>
      </c>
      <c r="AA10" s="131" t="s">
        <v>48</v>
      </c>
      <c r="AB10" s="131"/>
      <c r="AC10" s="131"/>
      <c r="AD10" s="131"/>
      <c r="AE10" s="1103" t="s">
        <v>472</v>
      </c>
      <c r="AF10" s="1126"/>
      <c r="AG10" s="1126"/>
      <c r="AH10" s="1126"/>
      <c r="AI10" s="1126"/>
      <c r="AJ10" s="1126"/>
      <c r="AK10" s="1126"/>
      <c r="AL10" s="1126"/>
      <c r="AM10" s="1126"/>
      <c r="AN10" s="824" t="s">
        <v>24</v>
      </c>
    </row>
    <row r="11" spans="1:46" ht="7" customHeight="1"/>
    <row r="12" spans="1:46">
      <c r="A12" s="1124" t="s">
        <v>473</v>
      </c>
      <c r="B12" s="1124"/>
      <c r="C12" s="130" t="s">
        <v>474</v>
      </c>
    </row>
    <row r="13" spans="1:46" ht="15.75" customHeight="1">
      <c r="E13" s="135" t="s">
        <v>778</v>
      </c>
    </row>
    <row r="14" spans="1:46" ht="14.15" customHeight="1">
      <c r="C14" s="136"/>
      <c r="D14" s="130" t="s">
        <v>475</v>
      </c>
      <c r="AT14" s="137"/>
    </row>
    <row r="15" spans="1:46" ht="14.15" customHeight="1">
      <c r="C15" s="136"/>
      <c r="D15" s="138" t="s">
        <v>476</v>
      </c>
      <c r="AT15" s="137"/>
    </row>
    <row r="16" spans="1:46" ht="14.15" customHeight="1">
      <c r="C16" s="136"/>
      <c r="D16" s="138" t="s">
        <v>477</v>
      </c>
      <c r="AT16" s="137"/>
    </row>
    <row r="17" spans="1:46" ht="14.15" customHeight="1">
      <c r="C17" s="136"/>
      <c r="D17" s="1127" t="s">
        <v>478</v>
      </c>
      <c r="E17" s="1128"/>
      <c r="F17" s="1128"/>
      <c r="G17" s="1128"/>
      <c r="H17" s="1128"/>
      <c r="I17" s="1128"/>
      <c r="J17" s="1128"/>
      <c r="K17" s="1128"/>
      <c r="L17" s="1128"/>
      <c r="M17" s="1128"/>
      <c r="N17" s="1128"/>
      <c r="O17" s="1128"/>
      <c r="P17" s="1128"/>
      <c r="Q17" s="1128"/>
      <c r="R17" s="1128"/>
      <c r="S17" s="1128"/>
      <c r="T17" s="1128"/>
      <c r="U17" s="1128"/>
      <c r="V17" s="1128"/>
      <c r="W17" s="1128"/>
      <c r="X17" s="1128"/>
      <c r="Y17" s="1128"/>
      <c r="Z17" s="1128"/>
      <c r="AA17" s="1128"/>
      <c r="AB17" s="1128"/>
      <c r="AC17" s="1128"/>
      <c r="AD17" s="1128"/>
      <c r="AE17" s="1128"/>
      <c r="AF17" s="1128"/>
      <c r="AG17" s="1128"/>
      <c r="AH17" s="1128"/>
      <c r="AI17" s="1128"/>
      <c r="AJ17" s="1128"/>
      <c r="AK17" s="1128"/>
      <c r="AL17" s="1128"/>
      <c r="AM17" s="1128"/>
      <c r="AN17" s="1128"/>
      <c r="AO17" s="1128"/>
      <c r="AP17" s="1128"/>
      <c r="AQ17" s="1128"/>
      <c r="AR17" s="1128"/>
      <c r="AT17" s="137"/>
    </row>
    <row r="18" spans="1:46" ht="14.15" customHeight="1">
      <c r="C18" s="136"/>
      <c r="D18" s="1127" t="s">
        <v>479</v>
      </c>
      <c r="E18" s="1128"/>
      <c r="F18" s="1128"/>
      <c r="G18" s="1128"/>
      <c r="H18" s="1128"/>
      <c r="I18" s="1128"/>
      <c r="J18" s="1128"/>
      <c r="K18" s="1128"/>
      <c r="L18" s="1128"/>
      <c r="M18" s="1128"/>
      <c r="N18" s="1128"/>
      <c r="O18" s="1128"/>
      <c r="P18" s="1128"/>
      <c r="Q18" s="1128"/>
      <c r="R18" s="1128"/>
      <c r="S18" s="1128"/>
      <c r="T18" s="1128"/>
      <c r="U18" s="1128"/>
      <c r="V18" s="1128"/>
      <c r="W18" s="1128"/>
      <c r="X18" s="1128"/>
      <c r="Y18" s="1128"/>
      <c r="Z18" s="1128"/>
      <c r="AA18" s="1128"/>
      <c r="AB18" s="1128"/>
      <c r="AC18" s="1128"/>
      <c r="AD18" s="1128"/>
      <c r="AE18" s="1128"/>
      <c r="AF18" s="1128"/>
      <c r="AG18" s="1128"/>
      <c r="AH18" s="1128"/>
      <c r="AI18" s="1128"/>
      <c r="AJ18" s="1128"/>
      <c r="AK18" s="1128"/>
      <c r="AL18" s="1128"/>
      <c r="AM18" s="1128"/>
      <c r="AN18" s="1128"/>
      <c r="AO18" s="1128"/>
      <c r="AP18" s="1128"/>
      <c r="AQ18" s="1128"/>
      <c r="AR18" s="1128"/>
      <c r="AT18" s="137"/>
    </row>
    <row r="19" spans="1:46" ht="14.15" customHeight="1">
      <c r="C19" s="136"/>
      <c r="D19" s="1129" t="s">
        <v>480</v>
      </c>
      <c r="E19" s="1130"/>
      <c r="F19" s="1130"/>
      <c r="G19" s="1130"/>
      <c r="H19" s="1130"/>
      <c r="I19" s="1130"/>
      <c r="J19" s="1130"/>
      <c r="K19" s="1130"/>
      <c r="L19" s="1130"/>
      <c r="M19" s="1130"/>
      <c r="N19" s="1130"/>
      <c r="O19" s="1130"/>
      <c r="P19" s="1130"/>
      <c r="Q19" s="1130"/>
      <c r="R19" s="1130"/>
      <c r="S19" s="1130"/>
      <c r="T19" s="1130"/>
      <c r="U19" s="1130"/>
      <c r="V19" s="1130"/>
      <c r="W19" s="1130"/>
      <c r="X19" s="1130"/>
      <c r="Y19" s="1130"/>
      <c r="Z19" s="1130"/>
      <c r="AA19" s="1130"/>
      <c r="AB19" s="1130"/>
      <c r="AC19" s="1130"/>
      <c r="AD19" s="1130"/>
      <c r="AE19" s="1130"/>
      <c r="AF19" s="1130"/>
      <c r="AG19" s="1130"/>
      <c r="AH19" s="1130"/>
      <c r="AI19" s="1130"/>
      <c r="AJ19" s="1130"/>
      <c r="AK19" s="1130"/>
      <c r="AL19" s="1130"/>
      <c r="AM19" s="1130"/>
      <c r="AN19" s="1130"/>
      <c r="AO19" s="1130"/>
      <c r="AP19" s="1130"/>
      <c r="AQ19" s="1130"/>
      <c r="AT19" s="137"/>
    </row>
    <row r="20" spans="1:46" ht="35.15" customHeight="1">
      <c r="D20" s="1087" t="s">
        <v>773</v>
      </c>
      <c r="E20" s="1123"/>
      <c r="F20" s="1123"/>
      <c r="G20" s="1123"/>
      <c r="H20" s="1123"/>
      <c r="I20" s="1123"/>
      <c r="J20" s="1123"/>
      <c r="K20" s="1123"/>
      <c r="L20" s="1123"/>
      <c r="M20" s="1123"/>
      <c r="N20" s="1123"/>
      <c r="O20" s="1123"/>
      <c r="P20" s="1123"/>
      <c r="Q20" s="1123"/>
      <c r="R20" s="1123"/>
      <c r="S20" s="1123"/>
      <c r="T20" s="1123"/>
      <c r="U20" s="1123"/>
      <c r="V20" s="1123"/>
      <c r="W20" s="1123"/>
      <c r="X20" s="1123"/>
      <c r="Y20" s="1123"/>
      <c r="Z20" s="1123"/>
      <c r="AA20" s="1123"/>
      <c r="AB20" s="1123"/>
      <c r="AC20" s="1123"/>
      <c r="AD20" s="1123"/>
      <c r="AE20" s="1123"/>
      <c r="AF20" s="1123"/>
      <c r="AG20" s="1123"/>
      <c r="AH20" s="1123"/>
      <c r="AI20" s="1123"/>
      <c r="AJ20" s="1123"/>
      <c r="AK20" s="1123"/>
      <c r="AL20" s="1123"/>
      <c r="AM20" s="1123"/>
      <c r="AN20" s="1123"/>
      <c r="AO20" s="1123"/>
      <c r="AP20" s="1087" t="s">
        <v>772</v>
      </c>
    </row>
    <row r="21" spans="1:46" ht="7.5" customHeight="1"/>
    <row r="22" spans="1:46">
      <c r="A22" s="1124" t="s">
        <v>481</v>
      </c>
      <c r="B22" s="1124"/>
      <c r="C22" s="1125" t="s">
        <v>482</v>
      </c>
      <c r="D22" s="1125"/>
      <c r="E22" s="1125"/>
      <c r="F22" s="1125"/>
      <c r="G22" s="1125"/>
      <c r="H22" s="1125"/>
      <c r="I22" s="1125"/>
      <c r="J22" s="1125"/>
      <c r="K22" s="1125"/>
      <c r="L22" s="1125"/>
      <c r="M22" s="1125"/>
      <c r="N22" s="1125"/>
      <c r="O22" s="1125"/>
      <c r="P22" s="1125"/>
      <c r="Q22" s="1125"/>
      <c r="R22" s="1125"/>
      <c r="S22" s="1125"/>
      <c r="T22" s="1125"/>
      <c r="U22" s="1125"/>
      <c r="V22" s="1125"/>
      <c r="W22" s="1125"/>
      <c r="X22" s="1125"/>
      <c r="Y22" s="1125"/>
      <c r="Z22" s="1125"/>
      <c r="AA22" s="1125"/>
      <c r="AB22" s="1125"/>
      <c r="AC22" s="1125"/>
      <c r="AD22" s="1125"/>
      <c r="AE22" s="1125"/>
      <c r="AF22" s="1125"/>
      <c r="AG22" s="1125"/>
      <c r="AH22" s="1125"/>
      <c r="AI22" s="1125"/>
      <c r="AJ22" s="1125"/>
      <c r="AK22" s="1125"/>
      <c r="AL22" s="1125"/>
      <c r="AM22" s="1125"/>
      <c r="AN22" s="1125"/>
      <c r="AO22" s="1125"/>
      <c r="AP22" s="1125"/>
    </row>
    <row r="23" spans="1:46" ht="6" customHeight="1">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row>
    <row r="24" spans="1:46" ht="14.15" customHeight="1">
      <c r="C24" s="826" t="b">
        <v>0</v>
      </c>
      <c r="D24" s="130" t="s">
        <v>483</v>
      </c>
    </row>
    <row r="25" spans="1:46" ht="14.15" customHeight="1">
      <c r="G25" s="826" t="b">
        <v>0</v>
      </c>
      <c r="H25" s="130" t="s">
        <v>484</v>
      </c>
    </row>
    <row r="26" spans="1:46" ht="14.15" customHeight="1">
      <c r="G26" s="826" t="b">
        <v>0</v>
      </c>
      <c r="H26" s="130" t="s">
        <v>485</v>
      </c>
      <c r="Z26" s="140"/>
    </row>
    <row r="27" spans="1:46" ht="14.15" customHeight="1">
      <c r="G27" s="141"/>
      <c r="K27" s="826" t="b">
        <v>0</v>
      </c>
      <c r="L27" s="130" t="s">
        <v>486</v>
      </c>
    </row>
    <row r="28" spans="1:46" ht="14.25" customHeight="1">
      <c r="C28" s="131"/>
      <c r="K28" s="826" t="b">
        <v>0</v>
      </c>
      <c r="L28" s="130" t="s">
        <v>487</v>
      </c>
    </row>
    <row r="29" spans="1:46" ht="14.15" customHeight="1">
      <c r="C29" s="131"/>
      <c r="F29" s="131"/>
      <c r="G29" s="131"/>
      <c r="H29" s="131"/>
      <c r="I29" s="131"/>
      <c r="J29" s="131"/>
      <c r="K29" s="826" t="b">
        <v>0</v>
      </c>
      <c r="L29" s="131" t="s">
        <v>488</v>
      </c>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row>
    <row r="30" spans="1:46" ht="14.15" customHeight="1">
      <c r="G30" s="131"/>
      <c r="K30" s="826" t="b">
        <v>0</v>
      </c>
      <c r="L30" s="130" t="s">
        <v>489</v>
      </c>
    </row>
    <row r="31" spans="1:46" ht="14.15" customHeight="1">
      <c r="G31" s="131"/>
      <c r="K31" s="826" t="b">
        <v>0</v>
      </c>
      <c r="L31" s="130" t="s">
        <v>490</v>
      </c>
      <c r="Z31" s="140"/>
    </row>
    <row r="32" spans="1:46" ht="35.15" customHeight="1">
      <c r="G32" s="131"/>
      <c r="K32" s="826" t="b">
        <v>0</v>
      </c>
      <c r="L32" s="130" t="s">
        <v>48</v>
      </c>
      <c r="O32" s="825" t="s">
        <v>773</v>
      </c>
      <c r="P32" s="1134"/>
      <c r="Q32" s="1134"/>
      <c r="R32" s="1134"/>
      <c r="S32" s="1134"/>
      <c r="T32" s="1134"/>
      <c r="U32" s="1134"/>
      <c r="V32" s="1134"/>
      <c r="W32" s="1134"/>
      <c r="X32" s="1134"/>
      <c r="Y32" s="1134"/>
      <c r="Z32" s="1134"/>
      <c r="AA32" s="1134"/>
      <c r="AB32" s="1134"/>
      <c r="AC32" s="1134"/>
      <c r="AD32" s="1134"/>
      <c r="AE32" s="1134"/>
      <c r="AF32" s="1134"/>
      <c r="AG32" s="1134"/>
      <c r="AH32" s="1134"/>
      <c r="AI32" s="1134"/>
      <c r="AJ32" s="1134"/>
      <c r="AK32" s="1134"/>
      <c r="AL32" s="1134"/>
      <c r="AM32" s="1134"/>
      <c r="AN32" s="1134"/>
      <c r="AO32" s="1134"/>
      <c r="AP32" s="1087" t="s">
        <v>772</v>
      </c>
    </row>
    <row r="33" spans="1:42" ht="14.15" customHeight="1">
      <c r="C33" s="826" t="b">
        <v>0</v>
      </c>
      <c r="D33" s="130" t="s">
        <v>491</v>
      </c>
      <c r="G33" s="131"/>
      <c r="Z33" s="140"/>
      <c r="AB33" s="142"/>
      <c r="AC33" s="142"/>
      <c r="AD33" s="142"/>
      <c r="AE33" s="142"/>
      <c r="AF33" s="142"/>
      <c r="AG33" s="142"/>
      <c r="AH33" s="142"/>
      <c r="AI33" s="142"/>
      <c r="AJ33" s="142"/>
      <c r="AK33" s="142"/>
      <c r="AL33" s="142"/>
      <c r="AM33" s="142"/>
      <c r="AN33" s="142"/>
    </row>
    <row r="34" spans="1:42" ht="14.15" customHeight="1">
      <c r="C34" s="826" t="b">
        <v>0</v>
      </c>
      <c r="D34" s="130" t="s">
        <v>492</v>
      </c>
      <c r="G34" s="131"/>
      <c r="Z34" s="140"/>
      <c r="AB34" s="142"/>
      <c r="AC34" s="142"/>
      <c r="AD34" s="142"/>
      <c r="AE34" s="142"/>
      <c r="AF34" s="142"/>
      <c r="AG34" s="142"/>
      <c r="AH34" s="142"/>
      <c r="AI34" s="142"/>
      <c r="AJ34" s="142"/>
      <c r="AK34" s="142"/>
      <c r="AL34" s="142"/>
      <c r="AM34" s="142"/>
      <c r="AN34" s="142"/>
    </row>
    <row r="35" spans="1:42" ht="35.15" customHeight="1">
      <c r="D35" s="825" t="s">
        <v>773</v>
      </c>
      <c r="E35" s="1123"/>
      <c r="F35" s="1123"/>
      <c r="G35" s="1123"/>
      <c r="H35" s="1123"/>
      <c r="I35" s="1123"/>
      <c r="J35" s="1123"/>
      <c r="K35" s="1123"/>
      <c r="L35" s="1123"/>
      <c r="M35" s="1123"/>
      <c r="N35" s="1123"/>
      <c r="O35" s="1123"/>
      <c r="P35" s="1123"/>
      <c r="Q35" s="1123"/>
      <c r="R35" s="1123"/>
      <c r="S35" s="1123"/>
      <c r="T35" s="1123"/>
      <c r="U35" s="1123"/>
      <c r="V35" s="1123"/>
      <c r="W35" s="1123"/>
      <c r="X35" s="1123"/>
      <c r="Y35" s="1123"/>
      <c r="Z35" s="1123"/>
      <c r="AA35" s="1123"/>
      <c r="AB35" s="1123"/>
      <c r="AC35" s="1123"/>
      <c r="AD35" s="1123"/>
      <c r="AE35" s="1123"/>
      <c r="AF35" s="1123"/>
      <c r="AG35" s="1123"/>
      <c r="AH35" s="1123"/>
      <c r="AI35" s="1123"/>
      <c r="AJ35" s="1123"/>
      <c r="AK35" s="1123"/>
      <c r="AL35" s="1123"/>
      <c r="AM35" s="1123"/>
      <c r="AN35" s="1123"/>
      <c r="AO35" s="1123"/>
      <c r="AP35" s="1087" t="s">
        <v>772</v>
      </c>
    </row>
    <row r="36" spans="1:42" ht="7" customHeight="1"/>
    <row r="37" spans="1:42">
      <c r="A37" s="1124" t="s">
        <v>493</v>
      </c>
      <c r="B37" s="1124"/>
      <c r="C37" s="1132" t="s">
        <v>494</v>
      </c>
      <c r="D37" s="1132"/>
      <c r="E37" s="1132"/>
      <c r="F37" s="1132"/>
      <c r="G37" s="1132"/>
      <c r="H37" s="1132"/>
      <c r="I37" s="1132"/>
      <c r="J37" s="1132"/>
      <c r="K37" s="1132"/>
      <c r="L37" s="1132"/>
      <c r="M37" s="1132"/>
      <c r="N37" s="1132"/>
      <c r="O37" s="1132"/>
      <c r="P37" s="1132"/>
      <c r="Q37" s="1132"/>
      <c r="R37" s="1132"/>
      <c r="S37" s="1132"/>
      <c r="T37" s="1132"/>
      <c r="U37" s="1132"/>
      <c r="V37" s="1132"/>
      <c r="W37" s="1132"/>
      <c r="X37" s="1132"/>
      <c r="Y37" s="1132"/>
      <c r="Z37" s="1132"/>
      <c r="AA37" s="1132"/>
      <c r="AB37" s="1132"/>
      <c r="AC37" s="1132"/>
      <c r="AD37" s="1132"/>
      <c r="AE37" s="1132"/>
      <c r="AF37" s="1132"/>
      <c r="AG37" s="1132"/>
      <c r="AH37" s="1132"/>
      <c r="AI37" s="1132"/>
      <c r="AJ37" s="1132"/>
      <c r="AK37" s="1132"/>
      <c r="AL37" s="1132"/>
      <c r="AM37" s="1132"/>
      <c r="AN37" s="1132"/>
      <c r="AO37" s="1132"/>
      <c r="AP37" s="1132"/>
    </row>
    <row r="38" spans="1:42">
      <c r="A38" s="134"/>
      <c r="B38" s="134"/>
      <c r="C38" s="1132"/>
      <c r="D38" s="1132"/>
      <c r="E38" s="1132"/>
      <c r="F38" s="1132"/>
      <c r="G38" s="1132"/>
      <c r="H38" s="1132"/>
      <c r="I38" s="1132"/>
      <c r="J38" s="1132"/>
      <c r="K38" s="1132"/>
      <c r="L38" s="1132"/>
      <c r="M38" s="1132"/>
      <c r="N38" s="1132"/>
      <c r="O38" s="1132"/>
      <c r="P38" s="1132"/>
      <c r="Q38" s="1132"/>
      <c r="R38" s="1132"/>
      <c r="S38" s="1132"/>
      <c r="T38" s="1132"/>
      <c r="U38" s="1132"/>
      <c r="V38" s="1132"/>
      <c r="W38" s="1132"/>
      <c r="X38" s="1132"/>
      <c r="Y38" s="1132"/>
      <c r="Z38" s="1132"/>
      <c r="AA38" s="1132"/>
      <c r="AB38" s="1132"/>
      <c r="AC38" s="1132"/>
      <c r="AD38" s="1132"/>
      <c r="AE38" s="1132"/>
      <c r="AF38" s="1132"/>
      <c r="AG38" s="1132"/>
      <c r="AH38" s="1132"/>
      <c r="AI38" s="1132"/>
      <c r="AJ38" s="1132"/>
      <c r="AK38" s="1132"/>
      <c r="AL38" s="1132"/>
      <c r="AM38" s="1132"/>
      <c r="AN38" s="1132"/>
      <c r="AO38" s="1132"/>
      <c r="AP38" s="1132"/>
    </row>
    <row r="39" spans="1:42">
      <c r="A39" s="134"/>
      <c r="B39" s="134"/>
      <c r="C39" s="1132"/>
      <c r="D39" s="1132"/>
      <c r="E39" s="1132"/>
      <c r="F39" s="1132"/>
      <c r="G39" s="1132"/>
      <c r="H39" s="1132"/>
      <c r="I39" s="1132"/>
      <c r="J39" s="1132"/>
      <c r="K39" s="1132"/>
      <c r="L39" s="1132"/>
      <c r="M39" s="1132"/>
      <c r="N39" s="1132"/>
      <c r="O39" s="1132"/>
      <c r="P39" s="1132"/>
      <c r="Q39" s="1132"/>
      <c r="R39" s="1132"/>
      <c r="S39" s="1132"/>
      <c r="T39" s="1132"/>
      <c r="U39" s="1132"/>
      <c r="V39" s="1132"/>
      <c r="W39" s="1132"/>
      <c r="X39" s="1132"/>
      <c r="Y39" s="1132"/>
      <c r="Z39" s="1132"/>
      <c r="AA39" s="1132"/>
      <c r="AB39" s="1132"/>
      <c r="AC39" s="1132"/>
      <c r="AD39" s="1132"/>
      <c r="AE39" s="1132"/>
      <c r="AF39" s="1132"/>
      <c r="AG39" s="1132"/>
      <c r="AH39" s="1132"/>
      <c r="AI39" s="1132"/>
      <c r="AJ39" s="1132"/>
      <c r="AK39" s="1132"/>
      <c r="AL39" s="1132"/>
      <c r="AM39" s="1132"/>
      <c r="AN39" s="1132"/>
      <c r="AO39" s="1132"/>
      <c r="AP39" s="1132"/>
    </row>
    <row r="40" spans="1:42" ht="6" customHeight="1">
      <c r="C40" s="1132"/>
      <c r="D40" s="1132"/>
      <c r="E40" s="1132"/>
      <c r="F40" s="1132"/>
      <c r="G40" s="1132"/>
      <c r="H40" s="1132"/>
      <c r="I40" s="1132"/>
      <c r="J40" s="1132"/>
      <c r="K40" s="1132"/>
      <c r="L40" s="1132"/>
      <c r="M40" s="1132"/>
      <c r="N40" s="1132"/>
      <c r="O40" s="1132"/>
      <c r="P40" s="1132"/>
      <c r="Q40" s="1132"/>
      <c r="R40" s="1132"/>
      <c r="S40" s="1132"/>
      <c r="T40" s="1132"/>
      <c r="U40" s="1132"/>
      <c r="V40" s="1132"/>
      <c r="W40" s="1132"/>
      <c r="X40" s="1132"/>
      <c r="Y40" s="1132"/>
      <c r="Z40" s="1132"/>
      <c r="AA40" s="1132"/>
      <c r="AB40" s="1132"/>
      <c r="AC40" s="1132"/>
      <c r="AD40" s="1132"/>
      <c r="AE40" s="1132"/>
      <c r="AF40" s="1132"/>
      <c r="AG40" s="1132"/>
      <c r="AH40" s="1132"/>
      <c r="AI40" s="1132"/>
      <c r="AJ40" s="1132"/>
      <c r="AK40" s="1132"/>
      <c r="AL40" s="1132"/>
      <c r="AM40" s="1132"/>
      <c r="AN40" s="1132"/>
      <c r="AO40" s="1132"/>
      <c r="AP40" s="1132"/>
    </row>
    <row r="41" spans="1:42" ht="14.15" customHeight="1">
      <c r="C41" s="826" t="b">
        <v>0</v>
      </c>
      <c r="D41" s="130" t="s">
        <v>495</v>
      </c>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row>
    <row r="42" spans="1:42" ht="14.15" customHeight="1">
      <c r="C42" s="826" t="b">
        <v>0</v>
      </c>
      <c r="D42" s="130" t="s">
        <v>496</v>
      </c>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row>
    <row r="43" spans="1:42" ht="14.15" customHeight="1">
      <c r="C43" s="826" t="b">
        <v>0</v>
      </c>
      <c r="D43" s="130" t="s">
        <v>497</v>
      </c>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row>
    <row r="44" spans="1:42" ht="14.15" customHeight="1">
      <c r="C44" s="826" t="b">
        <v>0</v>
      </c>
      <c r="D44" s="130" t="s">
        <v>498</v>
      </c>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row>
    <row r="45" spans="1:42">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row>
    <row r="46" spans="1:42">
      <c r="A46" s="827" t="s">
        <v>499</v>
      </c>
      <c r="B46" s="144"/>
      <c r="D46" s="1133" t="s">
        <v>500</v>
      </c>
      <c r="E46" s="1133"/>
      <c r="F46" s="1133"/>
      <c r="G46" s="1133"/>
      <c r="H46" s="1133"/>
      <c r="I46" s="1133"/>
      <c r="J46" s="1133"/>
      <c r="K46" s="1133"/>
      <c r="L46" s="1133"/>
      <c r="M46" s="1133"/>
      <c r="N46" s="1133"/>
      <c r="O46" s="1133"/>
      <c r="P46" s="1133"/>
      <c r="Q46" s="1133"/>
      <c r="R46" s="1133"/>
      <c r="S46" s="1133"/>
      <c r="T46" s="1133"/>
      <c r="U46" s="1133"/>
      <c r="V46" s="1133"/>
      <c r="W46" s="1133"/>
      <c r="X46" s="1133"/>
      <c r="Y46" s="1133"/>
      <c r="Z46" s="1133"/>
      <c r="AA46" s="1133"/>
      <c r="AB46" s="1133"/>
      <c r="AC46" s="1133"/>
      <c r="AD46" s="1133"/>
      <c r="AE46" s="1133"/>
      <c r="AF46" s="1133"/>
      <c r="AG46" s="1133"/>
      <c r="AH46" s="1133"/>
      <c r="AI46" s="1133"/>
      <c r="AJ46" s="1133"/>
      <c r="AK46" s="1133"/>
      <c r="AL46" s="1133"/>
      <c r="AM46" s="1133"/>
      <c r="AN46" s="1133"/>
      <c r="AO46" s="1133"/>
      <c r="AP46" s="1133"/>
    </row>
    <row r="47" spans="1:42">
      <c r="B47" s="144"/>
      <c r="C47" s="144"/>
      <c r="D47" s="1131" t="s">
        <v>501</v>
      </c>
      <c r="E47" s="1131"/>
      <c r="F47" s="1131"/>
      <c r="G47" s="1131"/>
      <c r="H47" s="1131"/>
      <c r="I47" s="1131"/>
      <c r="J47" s="1131"/>
      <c r="K47" s="1131"/>
      <c r="L47" s="1131"/>
      <c r="M47" s="1131"/>
      <c r="N47" s="1131"/>
      <c r="O47" s="1131"/>
      <c r="P47" s="1131"/>
      <c r="Q47" s="1131"/>
      <c r="R47" s="1131"/>
      <c r="S47" s="1131"/>
      <c r="T47" s="1131"/>
      <c r="U47" s="1131"/>
      <c r="V47" s="1131"/>
      <c r="W47" s="1131"/>
      <c r="X47" s="1131"/>
      <c r="Y47" s="1131"/>
      <c r="Z47" s="1131"/>
      <c r="AA47" s="1131"/>
      <c r="AB47" s="1131"/>
      <c r="AC47" s="1131"/>
      <c r="AD47" s="1131"/>
      <c r="AE47" s="1131"/>
      <c r="AF47" s="1131"/>
      <c r="AG47" s="1131"/>
      <c r="AH47" s="1131"/>
      <c r="AI47" s="1131"/>
      <c r="AJ47" s="1131"/>
      <c r="AK47" s="1131"/>
      <c r="AL47" s="1131"/>
      <c r="AM47" s="1131"/>
      <c r="AN47" s="1131"/>
      <c r="AO47" s="1131"/>
      <c r="AP47" s="1131"/>
    </row>
    <row r="48" spans="1:42" ht="35.15" customHeight="1">
      <c r="D48" s="825" t="s">
        <v>773</v>
      </c>
      <c r="E48" s="1123"/>
      <c r="F48" s="1123"/>
      <c r="G48" s="1123"/>
      <c r="H48" s="1123"/>
      <c r="I48" s="1123"/>
      <c r="J48" s="1123"/>
      <c r="K48" s="1123"/>
      <c r="L48" s="1123"/>
      <c r="M48" s="1123"/>
      <c r="N48" s="1123"/>
      <c r="O48" s="1123"/>
      <c r="P48" s="1123"/>
      <c r="Q48" s="1123"/>
      <c r="R48" s="1123"/>
      <c r="S48" s="1123"/>
      <c r="T48" s="1123"/>
      <c r="U48" s="1123"/>
      <c r="V48" s="1123"/>
      <c r="W48" s="1123"/>
      <c r="X48" s="1123"/>
      <c r="Y48" s="1123"/>
      <c r="Z48" s="1123"/>
      <c r="AA48" s="1123"/>
      <c r="AB48" s="1123"/>
      <c r="AC48" s="1123"/>
      <c r="AD48" s="1123"/>
      <c r="AE48" s="1123"/>
      <c r="AF48" s="1123"/>
      <c r="AG48" s="1123"/>
      <c r="AH48" s="1123"/>
      <c r="AI48" s="1123"/>
      <c r="AJ48" s="1123"/>
      <c r="AK48" s="1123"/>
      <c r="AL48" s="1123"/>
      <c r="AM48" s="1123"/>
      <c r="AN48" s="1123"/>
      <c r="AO48" s="1123"/>
      <c r="AP48" s="1087" t="s">
        <v>772</v>
      </c>
    </row>
  </sheetData>
  <mergeCells count="20">
    <mergeCell ref="A2:AR2"/>
    <mergeCell ref="B4:AQ4"/>
    <mergeCell ref="A6:B6"/>
    <mergeCell ref="D10:O10"/>
    <mergeCell ref="A12:B12"/>
    <mergeCell ref="E48:AO48"/>
    <mergeCell ref="A22:B22"/>
    <mergeCell ref="C22:AP22"/>
    <mergeCell ref="AF10:AM10"/>
    <mergeCell ref="Q10:X10"/>
    <mergeCell ref="D17:AR17"/>
    <mergeCell ref="D18:AR18"/>
    <mergeCell ref="D19:AQ19"/>
    <mergeCell ref="D47:AP47"/>
    <mergeCell ref="A37:B37"/>
    <mergeCell ref="C37:AP40"/>
    <mergeCell ref="D46:AP46"/>
    <mergeCell ref="E20:AO20"/>
    <mergeCell ref="P32:AO32"/>
    <mergeCell ref="E35:AO35"/>
  </mergeCells>
  <phoneticPr fontId="5"/>
  <dataValidations count="1">
    <dataValidation type="list" allowBlank="1" showInputMessage="1" showErrorMessage="1" sqref="C14:C19" xr:uid="{116500A7-43CD-40DD-8BC2-D18495319F52}">
      <formula1>"1,2,3,4,5,6"</formula1>
    </dataValidation>
  </dataValidations>
  <printOptions horizontalCentered="1"/>
  <pageMargins left="0.39370078740157483" right="0.39370078740157483" top="0.47244094488188981" bottom="0.19685039370078741" header="0.11811023622047245" footer="0.11811023622047245"/>
  <pageSetup paperSize="9" scale="93" fitToHeight="4" orientation="portrait" blackAndWhite="1" r:id="rId1"/>
  <headerFooter>
    <oddHeader>&amp;L&amp;"ＭＳ Ｐ明朝,標準"&amp;10技術協力活用型・新興国市場開拓事業（研修・専門家派遣・寄附講座開設事業）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T82"/>
  <sheetViews>
    <sheetView showGridLines="0" view="pageBreakPreview" zoomScale="70" zoomScaleNormal="85" zoomScaleSheetLayoutView="70" workbookViewId="0">
      <selection activeCell="H6" sqref="H6"/>
    </sheetView>
  </sheetViews>
  <sheetFormatPr defaultColWidth="9" defaultRowHeight="16"/>
  <cols>
    <col min="1" max="1" width="5.6328125" style="626" customWidth="1"/>
    <col min="2" max="3" width="17.453125" style="626" customWidth="1"/>
    <col min="4" max="4" width="23.6328125" style="626" customWidth="1"/>
    <col min="5" max="5" width="24.08984375" style="626" customWidth="1"/>
    <col min="6" max="6" width="18.453125" style="626" customWidth="1"/>
    <col min="7" max="7" width="19" style="626" customWidth="1"/>
    <col min="8" max="8" width="22.08984375" style="626" customWidth="1"/>
    <col min="9" max="16384" width="9" style="626"/>
  </cols>
  <sheetData>
    <row r="1" spans="1:20">
      <c r="A1" s="425" t="s">
        <v>581</v>
      </c>
      <c r="B1" s="425"/>
    </row>
    <row r="2" spans="1:20" ht="36" customHeight="1">
      <c r="A2" s="1141" t="s">
        <v>398</v>
      </c>
      <c r="B2" s="1141"/>
      <c r="C2" s="1141"/>
      <c r="D2" s="1141"/>
      <c r="E2" s="1141"/>
      <c r="F2" s="1141"/>
      <c r="G2" s="1141"/>
      <c r="H2" s="627"/>
      <c r="I2" s="627"/>
    </row>
    <row r="3" spans="1:20" ht="6" customHeight="1">
      <c r="A3" s="459"/>
      <c r="B3" s="459"/>
      <c r="C3" s="415"/>
      <c r="D3" s="415"/>
      <c r="E3" s="415"/>
      <c r="F3" s="415"/>
      <c r="G3" s="415"/>
    </row>
    <row r="4" spans="1:20" ht="20.149999999999999" customHeight="1">
      <c r="A4" s="421"/>
      <c r="B4" s="421"/>
      <c r="C4" s="415"/>
      <c r="D4" s="415"/>
      <c r="E4" s="415"/>
      <c r="F4" s="1142" t="s">
        <v>765</v>
      </c>
      <c r="G4" s="1142"/>
    </row>
    <row r="5" spans="1:20" ht="9.75" customHeight="1">
      <c r="A5" s="628"/>
      <c r="B5" s="628"/>
      <c r="C5" s="629"/>
      <c r="D5" s="629"/>
      <c r="E5" s="629"/>
      <c r="F5" s="629"/>
      <c r="G5" s="629"/>
      <c r="H5" s="627"/>
      <c r="I5" s="627"/>
      <c r="J5" s="627"/>
      <c r="K5" s="627"/>
      <c r="L5" s="627"/>
      <c r="M5" s="627"/>
      <c r="N5" s="627"/>
      <c r="O5" s="627"/>
      <c r="P5" s="627"/>
      <c r="Q5" s="627"/>
      <c r="R5" s="627"/>
      <c r="S5" s="627"/>
      <c r="T5" s="627"/>
    </row>
    <row r="6" spans="1:20" ht="20.149999999999999" customHeight="1">
      <c r="A6" s="1143" t="s">
        <v>568</v>
      </c>
      <c r="B6" s="1143"/>
      <c r="C6" s="1144"/>
      <c r="D6" s="1144"/>
      <c r="E6" s="1144"/>
      <c r="F6" s="1144"/>
      <c r="G6" s="1144"/>
    </row>
    <row r="7" spans="1:20" ht="20.149999999999999" customHeight="1">
      <c r="A7" s="1143" t="s">
        <v>4</v>
      </c>
      <c r="B7" s="1143"/>
      <c r="C7" s="1144"/>
      <c r="D7" s="1144"/>
      <c r="E7" s="1144"/>
      <c r="F7" s="1144"/>
      <c r="G7" s="1144"/>
    </row>
    <row r="8" spans="1:20" ht="7" customHeight="1">
      <c r="A8" s="628"/>
      <c r="B8" s="628"/>
      <c r="C8" s="415"/>
      <c r="D8" s="415"/>
      <c r="E8" s="415"/>
      <c r="F8" s="415"/>
      <c r="G8" s="415"/>
    </row>
    <row r="9" spans="1:20" ht="30" customHeight="1">
      <c r="A9" s="1148" t="s">
        <v>5</v>
      </c>
      <c r="B9" s="1149"/>
      <c r="C9" s="1150"/>
      <c r="D9" s="1151"/>
      <c r="E9" s="1151"/>
      <c r="F9" s="1151"/>
      <c r="G9" s="1152"/>
    </row>
    <row r="10" spans="1:20" ht="30" customHeight="1">
      <c r="A10" s="1148" t="s">
        <v>582</v>
      </c>
      <c r="B10" s="1149"/>
      <c r="C10" s="1153"/>
      <c r="D10" s="1154"/>
      <c r="E10" s="1154"/>
      <c r="F10" s="1154"/>
      <c r="G10" s="1155"/>
    </row>
    <row r="11" spans="1:20" ht="30" customHeight="1">
      <c r="A11" s="1146" t="s">
        <v>6</v>
      </c>
      <c r="B11" s="1147"/>
      <c r="C11" s="1145"/>
      <c r="D11" s="1145"/>
      <c r="E11" s="1145"/>
      <c r="F11" s="1145"/>
      <c r="G11" s="1145"/>
      <c r="H11" s="630"/>
    </row>
    <row r="12" spans="1:20" ht="30" customHeight="1">
      <c r="A12" s="1183" t="s">
        <v>7</v>
      </c>
      <c r="B12" s="1184"/>
      <c r="C12" s="1165"/>
      <c r="D12" s="1166"/>
      <c r="E12" s="1166"/>
      <c r="F12" s="1179" t="s">
        <v>8</v>
      </c>
      <c r="G12" s="1180"/>
    </row>
    <row r="13" spans="1:20" ht="30" customHeight="1">
      <c r="A13" s="1183" t="s">
        <v>9</v>
      </c>
      <c r="B13" s="1184"/>
      <c r="C13" s="1145"/>
      <c r="D13" s="1145"/>
      <c r="E13" s="1145"/>
      <c r="F13" s="1145"/>
      <c r="G13" s="1145"/>
    </row>
    <row r="14" spans="1:20" ht="30" customHeight="1">
      <c r="A14" s="1183" t="s">
        <v>10</v>
      </c>
      <c r="B14" s="1184"/>
      <c r="C14" s="1145"/>
      <c r="D14" s="1145"/>
      <c r="E14" s="1145"/>
      <c r="F14" s="1145"/>
      <c r="G14" s="1145"/>
    </row>
    <row r="15" spans="1:20" ht="30" customHeight="1">
      <c r="A15" s="1146" t="s">
        <v>11</v>
      </c>
      <c r="B15" s="1147"/>
      <c r="C15" s="1165"/>
      <c r="D15" s="1181"/>
      <c r="E15" s="1181"/>
      <c r="F15" s="1181"/>
      <c r="G15" s="1182"/>
    </row>
    <row r="16" spans="1:20" ht="30" customHeight="1">
      <c r="A16" s="1185" t="s">
        <v>733</v>
      </c>
      <c r="B16" s="1186"/>
      <c r="C16" s="1165"/>
      <c r="D16" s="1181"/>
      <c r="E16" s="1181"/>
      <c r="F16" s="1181"/>
      <c r="G16" s="1182"/>
    </row>
    <row r="17" spans="1:11" ht="30" customHeight="1">
      <c r="A17" s="1146" t="s">
        <v>12</v>
      </c>
      <c r="B17" s="1147"/>
      <c r="C17" s="1188"/>
      <c r="D17" s="1188"/>
      <c r="E17" s="1188"/>
      <c r="F17" s="1188"/>
      <c r="G17" s="1188"/>
    </row>
    <row r="18" spans="1:11" ht="30" customHeight="1">
      <c r="A18" s="1146" t="s">
        <v>13</v>
      </c>
      <c r="B18" s="1147"/>
      <c r="C18" s="1188"/>
      <c r="D18" s="1188"/>
      <c r="E18" s="1188"/>
      <c r="F18" s="1188"/>
      <c r="G18" s="1188"/>
    </row>
    <row r="19" spans="1:11" ht="30" customHeight="1">
      <c r="A19" s="1146" t="s">
        <v>14</v>
      </c>
      <c r="B19" s="1147"/>
      <c r="C19" s="1187"/>
      <c r="D19" s="1145"/>
      <c r="E19" s="1145"/>
      <c r="F19" s="1145"/>
      <c r="G19" s="1145"/>
    </row>
    <row r="20" spans="1:11" ht="20.149999999999999" customHeight="1">
      <c r="A20" s="631"/>
      <c r="B20" s="631"/>
      <c r="C20" s="543"/>
      <c r="D20" s="543"/>
      <c r="E20" s="543"/>
      <c r="F20" s="543"/>
      <c r="G20" s="543"/>
    </row>
    <row r="21" spans="1:11" ht="20.149999999999999" customHeight="1">
      <c r="A21" s="1161" t="s">
        <v>15</v>
      </c>
      <c r="B21" s="1162"/>
      <c r="C21" s="1104"/>
      <c r="D21" s="632" t="s">
        <v>16</v>
      </c>
      <c r="E21" s="835"/>
      <c r="F21" s="632" t="s">
        <v>17</v>
      </c>
      <c r="G21" s="1105"/>
    </row>
    <row r="22" spans="1:11" ht="20.149999999999999" customHeight="1">
      <c r="A22" s="1157" t="s">
        <v>339</v>
      </c>
      <c r="B22" s="1158"/>
      <c r="C22" s="456" t="s">
        <v>333</v>
      </c>
      <c r="D22" s="457"/>
      <c r="E22" s="457"/>
      <c r="F22" s="457"/>
      <c r="G22" s="569"/>
    </row>
    <row r="23" spans="1:11" ht="20.149999999999999" customHeight="1">
      <c r="A23" s="1159"/>
      <c r="B23" s="1160"/>
      <c r="C23" s="818" t="b">
        <v>0</v>
      </c>
      <c r="D23" s="570" t="s">
        <v>18</v>
      </c>
      <c r="E23" s="818" t="b">
        <v>0</v>
      </c>
      <c r="F23" s="570" t="s">
        <v>19</v>
      </c>
      <c r="G23" s="571"/>
    </row>
    <row r="24" spans="1:11" ht="20.149999999999999" customHeight="1">
      <c r="A24" s="1161" t="s">
        <v>20</v>
      </c>
      <c r="B24" s="1162"/>
      <c r="C24" s="1165"/>
      <c r="D24" s="1166"/>
      <c r="E24" s="1166"/>
      <c r="F24" s="1166"/>
      <c r="G24" s="1167"/>
    </row>
    <row r="25" spans="1:11" ht="20.149999999999999" customHeight="1">
      <c r="A25" s="1161" t="s">
        <v>21</v>
      </c>
      <c r="B25" s="1162"/>
      <c r="C25" s="1165"/>
      <c r="D25" s="1166"/>
      <c r="E25" s="1166"/>
      <c r="F25" s="1166"/>
      <c r="G25" s="1167"/>
    </row>
    <row r="26" spans="1:11" ht="38.15" customHeight="1">
      <c r="A26" s="1161" t="s">
        <v>22</v>
      </c>
      <c r="B26" s="1162"/>
      <c r="C26" s="1165"/>
      <c r="D26" s="1166"/>
      <c r="E26" s="1166"/>
      <c r="F26" s="1166"/>
      <c r="G26" s="1167"/>
    </row>
    <row r="27" spans="1:11" ht="10.4" customHeight="1">
      <c r="A27" s="628"/>
      <c r="B27" s="628"/>
      <c r="C27" s="415"/>
      <c r="D27" s="415"/>
      <c r="E27" s="415"/>
      <c r="F27" s="415"/>
      <c r="G27" s="415"/>
      <c r="K27" s="633"/>
    </row>
    <row r="28" spans="1:11" ht="30" customHeight="1">
      <c r="A28" s="1163" t="s">
        <v>23</v>
      </c>
      <c r="B28" s="1163"/>
      <c r="C28" s="1163"/>
      <c r="D28" s="1163"/>
      <c r="E28" s="1163"/>
      <c r="F28" s="1163"/>
      <c r="G28" s="1163"/>
      <c r="H28" s="634"/>
    </row>
    <row r="29" spans="1:11" ht="20.149999999999999" customHeight="1">
      <c r="A29" s="1156" t="s">
        <v>368</v>
      </c>
      <c r="B29" s="1156"/>
      <c r="C29" s="1164"/>
      <c r="D29" s="1164"/>
      <c r="E29" s="1164"/>
      <c r="F29" s="1164"/>
      <c r="G29" s="415" t="s">
        <v>24</v>
      </c>
    </row>
    <row r="30" spans="1:11" ht="20.149999999999999" customHeight="1">
      <c r="A30" s="1156" t="s">
        <v>367</v>
      </c>
      <c r="B30" s="1156"/>
      <c r="C30" s="1164"/>
      <c r="D30" s="1164"/>
      <c r="E30" s="1164"/>
      <c r="F30" s="1164"/>
      <c r="G30" s="415" t="s">
        <v>24</v>
      </c>
    </row>
    <row r="31" spans="1:11" ht="7.5" customHeight="1">
      <c r="A31" s="628"/>
      <c r="B31" s="628"/>
      <c r="C31" s="415"/>
      <c r="D31" s="415"/>
      <c r="E31" s="415"/>
      <c r="F31" s="415"/>
      <c r="G31" s="415"/>
    </row>
    <row r="32" spans="1:11" ht="71.25" customHeight="1">
      <c r="A32" s="1174" t="s">
        <v>583</v>
      </c>
      <c r="B32" s="1174"/>
      <c r="C32" s="1174"/>
      <c r="D32" s="1174"/>
      <c r="E32" s="1174"/>
      <c r="F32" s="1174"/>
      <c r="G32" s="1174"/>
      <c r="H32" s="634"/>
    </row>
    <row r="33" spans="1:12" ht="19" customHeight="1">
      <c r="A33" s="828" t="b">
        <v>0</v>
      </c>
      <c r="B33" s="1173" t="s">
        <v>565</v>
      </c>
      <c r="C33" s="1173"/>
      <c r="D33" s="1173"/>
      <c r="E33" s="1173"/>
      <c r="F33" s="1173"/>
      <c r="G33" s="1173"/>
      <c r="H33" s="635"/>
      <c r="I33" s="635"/>
      <c r="J33" s="635"/>
      <c r="K33" s="635"/>
      <c r="L33" s="635"/>
    </row>
    <row r="34" spans="1:12" ht="18" customHeight="1">
      <c r="A34" s="828" t="b">
        <v>0</v>
      </c>
      <c r="B34" s="1172" t="s">
        <v>584</v>
      </c>
      <c r="C34" s="1172"/>
      <c r="D34" s="1172"/>
      <c r="E34" s="1172"/>
      <c r="F34" s="1172"/>
      <c r="G34" s="1172"/>
      <c r="H34" s="634"/>
    </row>
    <row r="35" spans="1:12" ht="19.5" customHeight="1">
      <c r="A35" s="636"/>
      <c r="B35" s="1172"/>
      <c r="C35" s="1172"/>
      <c r="D35" s="1172"/>
      <c r="E35" s="1172"/>
      <c r="F35" s="1172"/>
      <c r="G35" s="1172"/>
      <c r="H35" s="634"/>
    </row>
    <row r="36" spans="1:12" ht="18" customHeight="1">
      <c r="A36" s="828" t="b">
        <v>0</v>
      </c>
      <c r="B36" s="1175" t="s">
        <v>782</v>
      </c>
      <c r="C36" s="1176"/>
      <c r="D36" s="1176"/>
      <c r="E36" s="1176"/>
      <c r="F36" s="1176"/>
      <c r="G36" s="1176"/>
      <c r="H36" s="634"/>
    </row>
    <row r="37" spans="1:12" ht="18" customHeight="1">
      <c r="A37" s="636"/>
      <c r="B37" s="1176"/>
      <c r="C37" s="1176"/>
      <c r="D37" s="1176"/>
      <c r="E37" s="1176"/>
      <c r="F37" s="1176"/>
      <c r="G37" s="1176"/>
      <c r="H37" s="634"/>
    </row>
    <row r="38" spans="1:12" ht="19.5" customHeight="1">
      <c r="A38" s="636"/>
      <c r="B38" s="1177" t="s">
        <v>566</v>
      </c>
      <c r="C38" s="1178"/>
      <c r="D38" s="1178"/>
      <c r="E38" s="1178"/>
      <c r="F38" s="1178"/>
      <c r="G38" s="1178"/>
      <c r="H38" s="634"/>
    </row>
    <row r="39" spans="1:12" ht="34.5" customHeight="1">
      <c r="A39" s="828" t="b">
        <v>0</v>
      </c>
      <c r="B39" s="1172" t="s">
        <v>567</v>
      </c>
      <c r="C39" s="1172"/>
      <c r="D39" s="1172"/>
      <c r="E39" s="1172"/>
      <c r="F39" s="1172"/>
      <c r="G39" s="1172"/>
      <c r="H39" s="634"/>
    </row>
    <row r="40" spans="1:12" ht="18" customHeight="1">
      <c r="A40" s="828" t="b">
        <v>0</v>
      </c>
      <c r="B40" s="1170" t="s">
        <v>792</v>
      </c>
      <c r="C40" s="1170"/>
      <c r="D40" s="1170"/>
      <c r="E40" s="1170"/>
      <c r="F40" s="1170"/>
      <c r="G40" s="1170"/>
      <c r="H40" s="634"/>
    </row>
    <row r="41" spans="1:12" ht="39" customHeight="1">
      <c r="A41" s="1106"/>
      <c r="B41" s="1170"/>
      <c r="C41" s="1170"/>
      <c r="D41" s="1170"/>
      <c r="E41" s="1170"/>
      <c r="F41" s="1170"/>
      <c r="G41" s="1170"/>
      <c r="H41" s="634"/>
    </row>
    <row r="42" spans="1:12" ht="9.75" customHeight="1">
      <c r="A42" s="459"/>
      <c r="B42" s="459"/>
      <c r="C42" s="459"/>
      <c r="D42" s="459"/>
      <c r="E42" s="459"/>
      <c r="F42" s="459"/>
      <c r="G42" s="459"/>
      <c r="H42" s="633"/>
    </row>
    <row r="43" spans="1:12" ht="20.149999999999999" customHeight="1">
      <c r="A43" s="1169" t="s">
        <v>25</v>
      </c>
      <c r="B43" s="1169"/>
      <c r="C43" s="1169"/>
      <c r="D43" s="1169"/>
      <c r="E43" s="1169"/>
      <c r="F43" s="1169"/>
      <c r="G43" s="1169"/>
      <c r="H43" s="633"/>
    </row>
    <row r="44" spans="1:12" ht="9.75" customHeight="1">
      <c r="A44" s="459"/>
      <c r="B44" s="459"/>
      <c r="C44" s="459"/>
      <c r="D44" s="459"/>
      <c r="E44" s="459"/>
      <c r="F44" s="459"/>
      <c r="G44" s="459"/>
      <c r="H44" s="633"/>
    </row>
    <row r="45" spans="1:12" ht="20.149999999999999" customHeight="1">
      <c r="A45" s="1170" t="s">
        <v>26</v>
      </c>
      <c r="B45" s="1170"/>
      <c r="C45" s="1170"/>
      <c r="D45" s="1170"/>
      <c r="E45" s="1170"/>
      <c r="F45" s="1170"/>
      <c r="G45" s="1170"/>
      <c r="H45" s="634"/>
    </row>
    <row r="46" spans="1:12" ht="20.149999999999999" customHeight="1">
      <c r="A46" s="1170" t="s">
        <v>255</v>
      </c>
      <c r="B46" s="1170"/>
      <c r="C46" s="1171"/>
      <c r="D46" s="1171"/>
      <c r="E46" s="1171"/>
      <c r="F46" s="1171"/>
      <c r="G46" s="1171"/>
      <c r="H46" s="633"/>
    </row>
    <row r="47" spans="1:12" ht="3" customHeight="1">
      <c r="A47" s="459"/>
      <c r="B47" s="459"/>
      <c r="C47" s="459"/>
      <c r="D47" s="459"/>
      <c r="E47" s="459"/>
      <c r="F47" s="459"/>
      <c r="G47" s="459"/>
      <c r="H47" s="633"/>
    </row>
    <row r="48" spans="1:12" ht="20.149999999999999" customHeight="1">
      <c r="A48" s="1170" t="s">
        <v>742</v>
      </c>
      <c r="B48" s="1170"/>
      <c r="C48" s="1171"/>
      <c r="D48" s="1171"/>
      <c r="E48" s="1171"/>
      <c r="F48" s="1171"/>
      <c r="G48" s="1171"/>
      <c r="H48" s="633"/>
    </row>
    <row r="49" spans="1:8" ht="4.5" customHeight="1">
      <c r="A49" s="459"/>
      <c r="B49" s="459"/>
      <c r="C49" s="459"/>
      <c r="D49" s="459"/>
      <c r="E49" s="459"/>
      <c r="F49" s="459"/>
      <c r="G49" s="459"/>
      <c r="H49" s="633"/>
    </row>
    <row r="50" spans="1:8" ht="20.149999999999999" customHeight="1">
      <c r="A50" s="1170" t="s">
        <v>27</v>
      </c>
      <c r="B50" s="1170"/>
      <c r="C50" s="1171"/>
      <c r="D50" s="1171"/>
      <c r="E50" s="1171"/>
      <c r="F50" s="1171"/>
      <c r="G50" s="1171"/>
      <c r="H50" s="633"/>
    </row>
    <row r="51" spans="1:8" ht="3" customHeight="1">
      <c r="A51" s="459"/>
      <c r="B51" s="459"/>
      <c r="C51" s="459"/>
      <c r="D51" s="459"/>
      <c r="E51" s="459"/>
      <c r="F51" s="459"/>
      <c r="G51" s="459"/>
      <c r="H51" s="633"/>
    </row>
    <row r="52" spans="1:8" ht="20.149999999999999" customHeight="1">
      <c r="A52" s="1170" t="s">
        <v>28</v>
      </c>
      <c r="B52" s="1170"/>
      <c r="C52" s="1171"/>
      <c r="D52" s="1171"/>
      <c r="E52" s="1171"/>
      <c r="F52" s="1171"/>
      <c r="G52" s="1171"/>
      <c r="H52" s="633"/>
    </row>
    <row r="53" spans="1:8" ht="20.149999999999999" customHeight="1"/>
    <row r="54" spans="1:8" ht="20.149999999999999" customHeight="1"/>
    <row r="55" spans="1:8" ht="20.149999999999999" customHeight="1"/>
    <row r="56" spans="1:8" ht="20.149999999999999" customHeight="1"/>
    <row r="57" spans="1:8" ht="20.149999999999999" customHeight="1"/>
    <row r="58" spans="1:8" ht="20.149999999999999" customHeight="1"/>
    <row r="59" spans="1:8" ht="20.149999999999999" customHeight="1"/>
    <row r="60" spans="1:8" ht="20.149999999999999" customHeight="1"/>
    <row r="61" spans="1:8" ht="20.149999999999999" customHeight="1"/>
    <row r="62" spans="1:8" ht="20.149999999999999" customHeight="1"/>
    <row r="63" spans="1:8" ht="20.149999999999999" customHeight="1"/>
    <row r="64" spans="1:8" ht="20.149999999999999" customHeight="1"/>
    <row r="65" spans="1:9" ht="20.149999999999999" customHeight="1"/>
    <row r="66" spans="1:9" ht="20.149999999999999" customHeight="1"/>
    <row r="67" spans="1:9" ht="20.149999999999999" customHeight="1"/>
    <row r="69" spans="1:9" ht="27.75" customHeight="1"/>
    <row r="70" spans="1:9" ht="117.75" customHeight="1"/>
    <row r="74" spans="1:9">
      <c r="A74" s="1168"/>
      <c r="B74" s="1168"/>
      <c r="C74" s="1168"/>
      <c r="D74" s="1168"/>
      <c r="E74" s="1168"/>
      <c r="F74" s="1168"/>
      <c r="G74" s="1168"/>
      <c r="H74" s="1168"/>
      <c r="I74" s="1168"/>
    </row>
    <row r="75" spans="1:9">
      <c r="A75" s="1168"/>
      <c r="B75" s="1168"/>
      <c r="C75" s="1168"/>
      <c r="D75" s="1168"/>
      <c r="E75" s="1168"/>
      <c r="F75" s="1168"/>
      <c r="G75" s="1168"/>
      <c r="H75" s="1168"/>
      <c r="I75" s="1168"/>
    </row>
    <row r="78" spans="1:9" ht="40" customHeight="1"/>
    <row r="82" ht="61.5" customHeight="1"/>
  </sheetData>
  <customSheetViews>
    <customSheetView guid="{F9143849-2950-4A3C-ABFF-F8DA3D7B21DB}" scale="55" showPageBreaks="1" showGridLines="0" printArea="1" view="pageBreakPreview" topLeftCell="A21">
      <selection activeCell="I13" sqref="I13"/>
      <pageMargins left="0.74803149606299213" right="0.74803149606299213" top="0.98425196850393704" bottom="0.98425196850393704" header="0.51181102362204722" footer="0.51181102362204722"/>
      <pageSetup paperSize="9" scale="70" orientation="portrait" r:id="rId1"/>
    </customSheetView>
    <customSheetView guid="{C18E9BE0-42F9-4C1A-9904-B3E737C711CA}" scale="85" showPageBreaks="1" showGridLines="0" printArea="1" view="pageBreakPreview" topLeftCell="A10">
      <selection activeCell="B14" sqref="B14:Y14"/>
      <pageMargins left="0.74803149606299213" right="0.74803149606299213" top="0.98425196850393704" bottom="0.98425196850393704" header="0.51181102362204722" footer="0.51181102362204722"/>
      <pageSetup paperSize="9" scale="70" orientation="portrait" r:id="rId2"/>
    </customSheetView>
  </customSheetViews>
  <mergeCells count="55">
    <mergeCell ref="C16:G16"/>
    <mergeCell ref="A16:B16"/>
    <mergeCell ref="A17:B17"/>
    <mergeCell ref="A18:B18"/>
    <mergeCell ref="A29:B29"/>
    <mergeCell ref="A21:B21"/>
    <mergeCell ref="A19:B19"/>
    <mergeCell ref="C19:G19"/>
    <mergeCell ref="C17:G17"/>
    <mergeCell ref="C18:G18"/>
    <mergeCell ref="C12:E12"/>
    <mergeCell ref="F12:G12"/>
    <mergeCell ref="A15:B15"/>
    <mergeCell ref="C15:G15"/>
    <mergeCell ref="C13:G13"/>
    <mergeCell ref="A12:B12"/>
    <mergeCell ref="A13:B13"/>
    <mergeCell ref="A14:B14"/>
    <mergeCell ref="C14:G14"/>
    <mergeCell ref="B39:G39"/>
    <mergeCell ref="A74:I74"/>
    <mergeCell ref="B33:G33"/>
    <mergeCell ref="A32:G32"/>
    <mergeCell ref="B36:G37"/>
    <mergeCell ref="B38:G38"/>
    <mergeCell ref="B34:G35"/>
    <mergeCell ref="B40:G41"/>
    <mergeCell ref="A75:I75"/>
    <mergeCell ref="A43:G43"/>
    <mergeCell ref="A45:G45"/>
    <mergeCell ref="A46:G46"/>
    <mergeCell ref="A48:G48"/>
    <mergeCell ref="A50:G50"/>
    <mergeCell ref="A52:G52"/>
    <mergeCell ref="A30:B30"/>
    <mergeCell ref="A22:B23"/>
    <mergeCell ref="A24:B24"/>
    <mergeCell ref="A25:B25"/>
    <mergeCell ref="A26:B26"/>
    <mergeCell ref="A28:G28"/>
    <mergeCell ref="C29:F29"/>
    <mergeCell ref="C30:F30"/>
    <mergeCell ref="C25:G25"/>
    <mergeCell ref="C26:G26"/>
    <mergeCell ref="C24:G24"/>
    <mergeCell ref="A2:G2"/>
    <mergeCell ref="F4:G4"/>
    <mergeCell ref="A6:G6"/>
    <mergeCell ref="A7:G7"/>
    <mergeCell ref="C11:G11"/>
    <mergeCell ref="A11:B11"/>
    <mergeCell ref="A9:B9"/>
    <mergeCell ref="C9:G9"/>
    <mergeCell ref="A10:B10"/>
    <mergeCell ref="C10:G10"/>
  </mergeCells>
  <phoneticPr fontId="5"/>
  <dataValidations count="1">
    <dataValidation allowBlank="1" showInputMessage="1" showErrorMessage="1" errorTitle="入力エラー" error="プルダウンより選択してください。" sqref="A37:A38 A35 A41" xr:uid="{18F39BC2-E2C7-4B2C-B556-CDF4C3D9E9C1}"/>
  </dataValidations>
  <hyperlinks>
    <hyperlink ref="B38" r:id="rId3" xr:uid="{EFE88165-4982-492E-8E80-652B3335AC5C}"/>
  </hyperlinks>
  <pageMargins left="0.74803149606299213" right="0.15748031496062992" top="0.98425196850393704" bottom="0.59055118110236227" header="0.51181102362204722" footer="0.51181102362204722"/>
  <pageSetup paperSize="9" scale="68" orientation="portrait" blackAndWhite="1"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P360"/>
  <sheetViews>
    <sheetView showGridLines="0" view="pageBreakPreview" topLeftCell="A179" zoomScale="85" zoomScaleNormal="100" zoomScaleSheetLayoutView="85" workbookViewId="0">
      <selection activeCell="B184" sqref="B184"/>
    </sheetView>
  </sheetViews>
  <sheetFormatPr defaultColWidth="9" defaultRowHeight="16"/>
  <cols>
    <col min="1" max="1" width="5" style="420" bestFit="1" customWidth="1"/>
    <col min="2" max="2" width="7.90625" style="420" customWidth="1"/>
    <col min="3" max="3" width="17.08984375" style="415" customWidth="1"/>
    <col min="4" max="6" width="13.08984375" style="415" customWidth="1"/>
    <col min="7" max="7" width="8.36328125" style="415" customWidth="1"/>
    <col min="8" max="8" width="4.90625" style="415" customWidth="1"/>
    <col min="9" max="9" width="18.08984375" style="415" bestFit="1" customWidth="1"/>
    <col min="10" max="10" width="15.453125" style="415" customWidth="1"/>
    <col min="11" max="11" width="13.26953125" style="415" customWidth="1"/>
    <col min="12" max="12" width="16.36328125" style="415" customWidth="1"/>
    <col min="13" max="13" width="10.90625" style="415" bestFit="1" customWidth="1"/>
    <col min="14" max="16384" width="9" style="415"/>
  </cols>
  <sheetData>
    <row r="1" spans="1:12" ht="20.149999999999999" customHeight="1">
      <c r="A1" s="425" t="str">
        <f>シート一覧!L1</f>
        <v>【2025年度用】</v>
      </c>
      <c r="B1" s="426"/>
      <c r="D1" s="1284"/>
      <c r="E1" s="1284"/>
      <c r="F1" s="1284"/>
      <c r="G1" s="1284"/>
      <c r="H1" s="1284"/>
      <c r="I1" s="1284"/>
      <c r="J1" s="427"/>
      <c r="K1" s="427"/>
      <c r="L1" s="428" t="s">
        <v>29</v>
      </c>
    </row>
    <row r="2" spans="1:12" ht="20.149999999999999" customHeight="1">
      <c r="A2" s="1284" t="s">
        <v>261</v>
      </c>
      <c r="B2" s="1284"/>
      <c r="C2" s="1284"/>
      <c r="D2" s="1284"/>
      <c r="E2" s="1284"/>
      <c r="F2" s="1284"/>
      <c r="G2" s="1284"/>
      <c r="H2" s="1284"/>
      <c r="I2" s="1284"/>
      <c r="J2" s="1284"/>
      <c r="K2" s="1284"/>
      <c r="L2" s="1284"/>
    </row>
    <row r="3" spans="1:12" ht="51" customHeight="1">
      <c r="A3" s="1294" t="s">
        <v>404</v>
      </c>
      <c r="B3" s="1295"/>
      <c r="C3" s="1295"/>
      <c r="D3" s="1295"/>
      <c r="E3" s="1295"/>
      <c r="F3" s="1295"/>
      <c r="G3" s="1295"/>
      <c r="H3" s="1295"/>
      <c r="I3" s="1295"/>
      <c r="J3" s="1295"/>
      <c r="K3" s="1295"/>
      <c r="L3" s="1295"/>
    </row>
    <row r="4" spans="1:12" ht="19.5" customHeight="1">
      <c r="A4" s="427"/>
      <c r="B4" s="427"/>
      <c r="C4" s="427"/>
      <c r="D4" s="427"/>
      <c r="E4" s="427"/>
      <c r="F4" s="427"/>
      <c r="G4" s="427"/>
      <c r="H4" s="427"/>
      <c r="I4" s="427"/>
      <c r="J4" s="427"/>
      <c r="K4" s="427"/>
      <c r="L4" s="427"/>
    </row>
    <row r="5" spans="1:12" ht="20.149999999999999" customHeight="1">
      <c r="A5" s="429" t="s">
        <v>30</v>
      </c>
      <c r="C5" s="430"/>
      <c r="F5" s="431"/>
      <c r="L5" s="428"/>
    </row>
    <row r="6" spans="1:12" ht="20.149999999999999" customHeight="1">
      <c r="A6" s="1285" t="s">
        <v>31</v>
      </c>
      <c r="B6" s="1286"/>
      <c r="C6" s="1287"/>
      <c r="D6" s="1153"/>
      <c r="E6" s="1288"/>
      <c r="F6" s="1288"/>
      <c r="G6" s="1288"/>
      <c r="H6" s="1288"/>
      <c r="I6" s="1288"/>
      <c r="J6" s="1288"/>
      <c r="K6" s="1288"/>
      <c r="L6" s="1289"/>
    </row>
    <row r="7" spans="1:12" ht="20.149999999999999" customHeight="1">
      <c r="A7" s="432" t="s">
        <v>32</v>
      </c>
      <c r="B7" s="1290" t="s">
        <v>33</v>
      </c>
      <c r="C7" s="1291"/>
      <c r="D7" s="1245"/>
      <c r="E7" s="1245"/>
      <c r="F7" s="1245"/>
      <c r="G7" s="1245"/>
      <c r="H7" s="1245"/>
      <c r="I7" s="1245"/>
      <c r="J7" s="1245"/>
      <c r="K7" s="1245"/>
      <c r="L7" s="1245"/>
    </row>
    <row r="8" spans="1:12" ht="20.149999999999999" customHeight="1">
      <c r="A8" s="433"/>
      <c r="B8" s="1292" t="s">
        <v>34</v>
      </c>
      <c r="C8" s="1293"/>
      <c r="D8" s="1248"/>
      <c r="E8" s="1248"/>
      <c r="F8" s="1248"/>
      <c r="G8" s="1248"/>
      <c r="H8" s="1248"/>
      <c r="I8" s="1248"/>
      <c r="J8" s="1248"/>
      <c r="K8" s="1248"/>
      <c r="L8" s="1248"/>
    </row>
    <row r="9" spans="1:12" ht="20.149999999999999" customHeight="1">
      <c r="A9" s="432" t="s">
        <v>35</v>
      </c>
      <c r="B9" s="1278" t="s">
        <v>36</v>
      </c>
      <c r="C9" s="1279"/>
      <c r="D9" s="1280"/>
      <c r="E9" s="1280"/>
      <c r="F9" s="1280"/>
      <c r="G9" s="1280"/>
      <c r="H9" s="1280"/>
      <c r="I9" s="1280"/>
      <c r="J9" s="1280"/>
      <c r="K9" s="1280"/>
      <c r="L9" s="1280"/>
    </row>
    <row r="10" spans="1:12" ht="20.25" customHeight="1">
      <c r="A10" s="434" t="s">
        <v>37</v>
      </c>
      <c r="B10" s="1233" t="s">
        <v>353</v>
      </c>
      <c r="C10" s="1234"/>
      <c r="D10" s="1281"/>
      <c r="E10" s="1281"/>
      <c r="F10" s="1281"/>
      <c r="G10" s="1281"/>
      <c r="H10" s="1281"/>
      <c r="I10" s="1281"/>
      <c r="J10" s="1281"/>
      <c r="K10" s="1281"/>
      <c r="L10" s="1281"/>
    </row>
    <row r="11" spans="1:12" ht="20.149999999999999" customHeight="1">
      <c r="A11" s="437"/>
      <c r="B11" s="438" t="s">
        <v>358</v>
      </c>
      <c r="C11" s="439" t="s">
        <v>359</v>
      </c>
      <c r="D11" s="1245"/>
      <c r="E11" s="1245"/>
      <c r="F11" s="1245"/>
      <c r="G11" s="1245"/>
      <c r="H11" s="1245"/>
      <c r="I11" s="1245"/>
      <c r="J11" s="1245"/>
      <c r="K11" s="1245"/>
      <c r="L11" s="1245"/>
    </row>
    <row r="12" spans="1:12" ht="20.149999999999999" customHeight="1">
      <c r="A12" s="440"/>
      <c r="B12" s="441"/>
      <c r="C12" s="442" t="s">
        <v>360</v>
      </c>
      <c r="D12" s="1262"/>
      <c r="E12" s="1262"/>
      <c r="F12" s="1262"/>
      <c r="G12" s="1262"/>
      <c r="H12" s="1262"/>
      <c r="I12" s="1262"/>
      <c r="J12" s="1262"/>
      <c r="K12" s="1262"/>
      <c r="L12" s="1262"/>
    </row>
    <row r="13" spans="1:12" ht="40.75" customHeight="1">
      <c r="A13" s="440"/>
      <c r="B13" s="443" t="s">
        <v>354</v>
      </c>
      <c r="C13" s="444" t="s">
        <v>355</v>
      </c>
      <c r="D13" s="1296"/>
      <c r="E13" s="1296"/>
      <c r="F13" s="1296"/>
      <c r="G13" s="1296"/>
      <c r="H13" s="1296"/>
      <c r="I13" s="1296"/>
      <c r="J13" s="444" t="s">
        <v>361</v>
      </c>
      <c r="K13" s="1263"/>
      <c r="L13" s="1263"/>
    </row>
    <row r="14" spans="1:12" ht="20.149999999999999" customHeight="1">
      <c r="A14" s="440"/>
      <c r="B14" s="443"/>
      <c r="C14" s="444" t="s">
        <v>356</v>
      </c>
      <c r="D14" s="872"/>
      <c r="E14" s="446" t="s">
        <v>357</v>
      </c>
      <c r="F14" s="873"/>
      <c r="G14" s="1264" t="s">
        <v>363</v>
      </c>
      <c r="H14" s="1264"/>
      <c r="I14" s="1265" t="s">
        <v>774</v>
      </c>
      <c r="J14" s="1265"/>
      <c r="K14" s="1265"/>
      <c r="L14" s="1265"/>
    </row>
    <row r="15" spans="1:12" ht="20.149999999999999" customHeight="1">
      <c r="A15" s="440"/>
      <c r="B15" s="447"/>
      <c r="C15" s="444" t="s">
        <v>362</v>
      </c>
      <c r="D15" s="1261"/>
      <c r="E15" s="1261"/>
      <c r="F15" s="1261"/>
      <c r="G15" s="1261"/>
      <c r="H15" s="1261"/>
      <c r="I15" s="1261"/>
      <c r="J15" s="1261"/>
      <c r="K15" s="1261"/>
      <c r="L15" s="1261"/>
    </row>
    <row r="16" spans="1:12" ht="20.149999999999999" customHeight="1">
      <c r="A16" s="437"/>
      <c r="B16" s="1282" t="s">
        <v>38</v>
      </c>
      <c r="C16" s="1282"/>
      <c r="D16" s="1282"/>
      <c r="E16" s="1282"/>
      <c r="F16" s="1282"/>
      <c r="G16" s="1282"/>
      <c r="H16" s="1282"/>
      <c r="I16" s="1282"/>
      <c r="J16" s="1282"/>
      <c r="K16" s="1282"/>
      <c r="L16" s="1283"/>
    </row>
    <row r="17" spans="1:12" ht="20.25" customHeight="1">
      <c r="A17" s="437"/>
      <c r="B17" s="438" t="s">
        <v>358</v>
      </c>
      <c r="C17" s="439" t="s">
        <v>359</v>
      </c>
      <c r="D17" s="1245"/>
      <c r="E17" s="1245"/>
      <c r="F17" s="1245"/>
      <c r="G17" s="1245"/>
      <c r="H17" s="1245"/>
      <c r="I17" s="1245"/>
      <c r="J17" s="1245"/>
      <c r="K17" s="1245"/>
      <c r="L17" s="1245"/>
    </row>
    <row r="18" spans="1:12" ht="40.75" customHeight="1">
      <c r="A18" s="440"/>
      <c r="B18" s="441"/>
      <c r="C18" s="442" t="s">
        <v>360</v>
      </c>
      <c r="D18" s="1262"/>
      <c r="E18" s="1262"/>
      <c r="F18" s="1262"/>
      <c r="G18" s="1262"/>
      <c r="H18" s="1262"/>
      <c r="I18" s="1262"/>
      <c r="J18" s="1262"/>
      <c r="K18" s="1262"/>
      <c r="L18" s="1262"/>
    </row>
    <row r="19" spans="1:12" ht="40.75" customHeight="1">
      <c r="A19" s="440"/>
      <c r="B19" s="443" t="s">
        <v>354</v>
      </c>
      <c r="C19" s="444" t="s">
        <v>355</v>
      </c>
      <c r="D19" s="1145"/>
      <c r="E19" s="1145"/>
      <c r="F19" s="1145"/>
      <c r="G19" s="1145"/>
      <c r="H19" s="1145"/>
      <c r="I19" s="1145"/>
      <c r="J19" s="444" t="s">
        <v>361</v>
      </c>
      <c r="K19" s="1263"/>
      <c r="L19" s="1263"/>
    </row>
    <row r="20" spans="1:12" ht="20.149999999999999" customHeight="1">
      <c r="A20" s="440"/>
      <c r="B20" s="443"/>
      <c r="C20" s="444" t="s">
        <v>356</v>
      </c>
      <c r="D20" s="445"/>
      <c r="E20" s="446" t="s">
        <v>357</v>
      </c>
      <c r="F20" s="445"/>
      <c r="G20" s="1264" t="s">
        <v>363</v>
      </c>
      <c r="H20" s="1264"/>
      <c r="I20" s="1265" t="s">
        <v>774</v>
      </c>
      <c r="J20" s="1265"/>
      <c r="K20" s="1265"/>
      <c r="L20" s="1265"/>
    </row>
    <row r="21" spans="1:12" ht="20.149999999999999" customHeight="1">
      <c r="A21" s="433"/>
      <c r="B21" s="447"/>
      <c r="C21" s="444" t="s">
        <v>362</v>
      </c>
      <c r="D21" s="1261"/>
      <c r="E21" s="1261"/>
      <c r="F21" s="1261"/>
      <c r="G21" s="1261"/>
      <c r="H21" s="1261"/>
      <c r="I21" s="1261"/>
      <c r="J21" s="1261"/>
      <c r="K21" s="1261"/>
      <c r="L21" s="1261"/>
    </row>
    <row r="22" spans="1:12" ht="20.149999999999999" customHeight="1">
      <c r="A22" s="437"/>
      <c r="B22" s="438" t="s">
        <v>358</v>
      </c>
      <c r="C22" s="439" t="s">
        <v>359</v>
      </c>
      <c r="D22" s="1245"/>
      <c r="E22" s="1245"/>
      <c r="F22" s="1245"/>
      <c r="G22" s="1245"/>
      <c r="H22" s="1245"/>
      <c r="I22" s="1245"/>
      <c r="J22" s="1245"/>
      <c r="K22" s="1245"/>
      <c r="L22" s="1245"/>
    </row>
    <row r="23" spans="1:12" ht="40.75" customHeight="1">
      <c r="A23" s="440"/>
      <c r="B23" s="441"/>
      <c r="C23" s="442" t="s">
        <v>360</v>
      </c>
      <c r="D23" s="1262"/>
      <c r="E23" s="1262"/>
      <c r="F23" s="1262"/>
      <c r="G23" s="1262"/>
      <c r="H23" s="1262"/>
      <c r="I23" s="1262"/>
      <c r="J23" s="1262"/>
      <c r="K23" s="1262"/>
      <c r="L23" s="1262"/>
    </row>
    <row r="24" spans="1:12" ht="40.75" customHeight="1">
      <c r="A24" s="440"/>
      <c r="B24" s="443" t="s">
        <v>354</v>
      </c>
      <c r="C24" s="444" t="s">
        <v>355</v>
      </c>
      <c r="D24" s="1145"/>
      <c r="E24" s="1145"/>
      <c r="F24" s="1145"/>
      <c r="G24" s="1145"/>
      <c r="H24" s="1145"/>
      <c r="I24" s="1145"/>
      <c r="J24" s="444" t="s">
        <v>361</v>
      </c>
      <c r="K24" s="1263"/>
      <c r="L24" s="1263"/>
    </row>
    <row r="25" spans="1:12" ht="20.149999999999999" customHeight="1">
      <c r="A25" s="440"/>
      <c r="B25" s="443"/>
      <c r="C25" s="444" t="s">
        <v>356</v>
      </c>
      <c r="D25" s="445"/>
      <c r="E25" s="446" t="s">
        <v>357</v>
      </c>
      <c r="F25" s="445"/>
      <c r="G25" s="1264" t="s">
        <v>363</v>
      </c>
      <c r="H25" s="1264"/>
      <c r="I25" s="1265" t="s">
        <v>774</v>
      </c>
      <c r="J25" s="1265"/>
      <c r="K25" s="1265"/>
      <c r="L25" s="1265"/>
    </row>
    <row r="26" spans="1:12" ht="20.149999999999999" customHeight="1">
      <c r="A26" s="433"/>
      <c r="B26" s="447"/>
      <c r="C26" s="444" t="s">
        <v>362</v>
      </c>
      <c r="D26" s="1261"/>
      <c r="E26" s="1261"/>
      <c r="F26" s="1261"/>
      <c r="G26" s="1261"/>
      <c r="H26" s="1261"/>
      <c r="I26" s="1261"/>
      <c r="J26" s="1261"/>
      <c r="K26" s="1261"/>
      <c r="L26" s="1261"/>
    </row>
    <row r="27" spans="1:12" ht="20.149999999999999" customHeight="1">
      <c r="A27" s="434" t="s">
        <v>39</v>
      </c>
      <c r="B27" s="1233" t="s">
        <v>364</v>
      </c>
      <c r="C27" s="1234"/>
      <c r="D27" s="1281"/>
      <c r="E27" s="1281"/>
      <c r="F27" s="1281"/>
      <c r="G27" s="1281"/>
      <c r="H27" s="1281"/>
      <c r="I27" s="1281"/>
      <c r="J27" s="1281"/>
      <c r="K27" s="1281"/>
      <c r="L27" s="1281"/>
    </row>
    <row r="28" spans="1:12" ht="20.149999999999999" customHeight="1">
      <c r="A28" s="437"/>
      <c r="B28" s="1243" t="s">
        <v>366</v>
      </c>
      <c r="C28" s="1244"/>
      <c r="D28" s="1245"/>
      <c r="E28" s="1245"/>
      <c r="F28" s="1245"/>
      <c r="G28" s="1245"/>
      <c r="H28" s="1245"/>
      <c r="I28" s="1245"/>
      <c r="J28" s="1245"/>
      <c r="K28" s="1245"/>
      <c r="L28" s="1245"/>
    </row>
    <row r="29" spans="1:12" ht="20.149999999999999" customHeight="1">
      <c r="A29" s="440"/>
      <c r="B29" s="1246" t="s">
        <v>365</v>
      </c>
      <c r="C29" s="1247"/>
      <c r="D29" s="1248"/>
      <c r="E29" s="1248"/>
      <c r="F29" s="1248"/>
      <c r="G29" s="1248"/>
      <c r="H29" s="1248"/>
      <c r="I29" s="1248"/>
      <c r="J29" s="1248"/>
      <c r="K29" s="1248"/>
      <c r="L29" s="1248"/>
    </row>
    <row r="30" spans="1:12" ht="20.149999999999999" customHeight="1">
      <c r="A30" s="437"/>
      <c r="B30" s="1282" t="s">
        <v>40</v>
      </c>
      <c r="C30" s="1282"/>
      <c r="D30" s="1282"/>
      <c r="E30" s="1282"/>
      <c r="F30" s="1282"/>
      <c r="G30" s="1282"/>
      <c r="H30" s="1282"/>
      <c r="I30" s="1282"/>
      <c r="J30" s="1282"/>
      <c r="K30" s="1282"/>
      <c r="L30" s="1283"/>
    </row>
    <row r="31" spans="1:12" ht="20.149999999999999" customHeight="1">
      <c r="A31" s="437"/>
      <c r="B31" s="1243" t="s">
        <v>366</v>
      </c>
      <c r="C31" s="1244"/>
      <c r="D31" s="1245"/>
      <c r="E31" s="1245"/>
      <c r="F31" s="1245"/>
      <c r="G31" s="1245"/>
      <c r="H31" s="1245"/>
      <c r="I31" s="1245"/>
      <c r="J31" s="1245"/>
      <c r="K31" s="1245"/>
      <c r="L31" s="1245"/>
    </row>
    <row r="32" spans="1:12" ht="20.149999999999999" customHeight="1">
      <c r="A32" s="837"/>
      <c r="B32" s="1246" t="s">
        <v>365</v>
      </c>
      <c r="C32" s="1247"/>
      <c r="D32" s="1248"/>
      <c r="E32" s="1248"/>
      <c r="F32" s="1248"/>
      <c r="G32" s="1248"/>
      <c r="H32" s="1248"/>
      <c r="I32" s="1248"/>
      <c r="J32" s="1248"/>
      <c r="K32" s="1248"/>
      <c r="L32" s="1248"/>
    </row>
    <row r="33" spans="1:12" ht="20.149999999999999" hidden="1" customHeight="1">
      <c r="A33" s="838"/>
      <c r="B33" s="1243" t="s">
        <v>366</v>
      </c>
      <c r="C33" s="1244"/>
      <c r="D33" s="1245"/>
      <c r="E33" s="1245"/>
      <c r="F33" s="1245"/>
      <c r="G33" s="1245"/>
      <c r="H33" s="1245"/>
      <c r="I33" s="1245"/>
      <c r="J33" s="1245"/>
      <c r="K33" s="1245"/>
      <c r="L33" s="1245"/>
    </row>
    <row r="34" spans="1:12" ht="20.149999999999999" hidden="1" customHeight="1">
      <c r="A34" s="837"/>
      <c r="B34" s="1246" t="s">
        <v>365</v>
      </c>
      <c r="C34" s="1247"/>
      <c r="D34" s="1248"/>
      <c r="E34" s="1248"/>
      <c r="F34" s="1248"/>
      <c r="G34" s="1248"/>
      <c r="H34" s="1248"/>
      <c r="I34" s="1248"/>
      <c r="J34" s="1248"/>
      <c r="K34" s="1248"/>
      <c r="L34" s="1248"/>
    </row>
    <row r="35" spans="1:12" ht="20.149999999999999" hidden="1" customHeight="1">
      <c r="A35" s="838"/>
      <c r="B35" s="1243" t="s">
        <v>366</v>
      </c>
      <c r="C35" s="1244"/>
      <c r="D35" s="1245"/>
      <c r="E35" s="1245"/>
      <c r="F35" s="1245"/>
      <c r="G35" s="1245"/>
      <c r="H35" s="1245"/>
      <c r="I35" s="1245"/>
      <c r="J35" s="1245"/>
      <c r="K35" s="1245"/>
      <c r="L35" s="1245"/>
    </row>
    <row r="36" spans="1:12" ht="20.149999999999999" hidden="1" customHeight="1">
      <c r="A36" s="837"/>
      <c r="B36" s="1246" t="s">
        <v>365</v>
      </c>
      <c r="C36" s="1247"/>
      <c r="D36" s="1248"/>
      <c r="E36" s="1248"/>
      <c r="F36" s="1248"/>
      <c r="G36" s="1248"/>
      <c r="H36" s="1248"/>
      <c r="I36" s="1248"/>
      <c r="J36" s="1248"/>
      <c r="K36" s="1248"/>
      <c r="L36" s="1248"/>
    </row>
    <row r="37" spans="1:12" ht="20.149999999999999" hidden="1" customHeight="1">
      <c r="A37" s="838"/>
      <c r="B37" s="1243" t="s">
        <v>366</v>
      </c>
      <c r="C37" s="1244"/>
      <c r="D37" s="1245"/>
      <c r="E37" s="1245"/>
      <c r="F37" s="1245"/>
      <c r="G37" s="1245"/>
      <c r="H37" s="1245"/>
      <c r="I37" s="1245"/>
      <c r="J37" s="1245"/>
      <c r="K37" s="1245"/>
      <c r="L37" s="1245"/>
    </row>
    <row r="38" spans="1:12" ht="20.149999999999999" hidden="1" customHeight="1">
      <c r="A38" s="837"/>
      <c r="B38" s="1246" t="s">
        <v>365</v>
      </c>
      <c r="C38" s="1247"/>
      <c r="D38" s="1248"/>
      <c r="E38" s="1248"/>
      <c r="F38" s="1248"/>
      <c r="G38" s="1248"/>
      <c r="H38" s="1248"/>
      <c r="I38" s="1248"/>
      <c r="J38" s="1248"/>
      <c r="K38" s="1248"/>
      <c r="L38" s="1248"/>
    </row>
    <row r="39" spans="1:12" ht="20.149999999999999" hidden="1" customHeight="1">
      <c r="A39" s="838"/>
      <c r="B39" s="1243" t="s">
        <v>366</v>
      </c>
      <c r="C39" s="1244"/>
      <c r="D39" s="1245"/>
      <c r="E39" s="1245"/>
      <c r="F39" s="1245"/>
      <c r="G39" s="1245"/>
      <c r="H39" s="1245"/>
      <c r="I39" s="1245"/>
      <c r="J39" s="1245"/>
      <c r="K39" s="1245"/>
      <c r="L39" s="1245"/>
    </row>
    <row r="40" spans="1:12" ht="20.149999999999999" hidden="1" customHeight="1">
      <c r="A40" s="837"/>
      <c r="B40" s="1246" t="s">
        <v>365</v>
      </c>
      <c r="C40" s="1247"/>
      <c r="D40" s="1248"/>
      <c r="E40" s="1248"/>
      <c r="F40" s="1248"/>
      <c r="G40" s="1248"/>
      <c r="H40" s="1248"/>
      <c r="I40" s="1248"/>
      <c r="J40" s="1248"/>
      <c r="K40" s="1248"/>
      <c r="L40" s="1248"/>
    </row>
    <row r="41" spans="1:12" ht="20.149999999999999" hidden="1" customHeight="1">
      <c r="A41" s="838"/>
      <c r="B41" s="1243" t="s">
        <v>366</v>
      </c>
      <c r="C41" s="1244"/>
      <c r="D41" s="1245"/>
      <c r="E41" s="1245"/>
      <c r="F41" s="1245"/>
      <c r="G41" s="1245"/>
      <c r="H41" s="1245"/>
      <c r="I41" s="1245"/>
      <c r="J41" s="1245"/>
      <c r="K41" s="1245"/>
      <c r="L41" s="1245"/>
    </row>
    <row r="42" spans="1:12" ht="20.149999999999999" hidden="1" customHeight="1">
      <c r="A42" s="837"/>
      <c r="B42" s="1246" t="s">
        <v>365</v>
      </c>
      <c r="C42" s="1247"/>
      <c r="D42" s="1248"/>
      <c r="E42" s="1248"/>
      <c r="F42" s="1248"/>
      <c r="G42" s="1248"/>
      <c r="H42" s="1248"/>
      <c r="I42" s="1248"/>
      <c r="J42" s="1248"/>
      <c r="K42" s="1248"/>
      <c r="L42" s="1248"/>
    </row>
    <row r="43" spans="1:12" ht="20.149999999999999" hidden="1" customHeight="1">
      <c r="A43" s="838"/>
      <c r="B43" s="1243" t="s">
        <v>366</v>
      </c>
      <c r="C43" s="1244"/>
      <c r="D43" s="1245"/>
      <c r="E43" s="1245"/>
      <c r="F43" s="1245"/>
      <c r="G43" s="1245"/>
      <c r="H43" s="1245"/>
      <c r="I43" s="1245"/>
      <c r="J43" s="1245"/>
      <c r="K43" s="1245"/>
      <c r="L43" s="1245"/>
    </row>
    <row r="44" spans="1:12" ht="20.149999999999999" hidden="1" customHeight="1">
      <c r="A44" s="837"/>
      <c r="B44" s="1246" t="s">
        <v>365</v>
      </c>
      <c r="C44" s="1247"/>
      <c r="D44" s="1248"/>
      <c r="E44" s="1248"/>
      <c r="F44" s="1248"/>
      <c r="G44" s="1248"/>
      <c r="H44" s="1248"/>
      <c r="I44" s="1248"/>
      <c r="J44" s="1248"/>
      <c r="K44" s="1248"/>
      <c r="L44" s="1248"/>
    </row>
    <row r="45" spans="1:12" ht="20.149999999999999" hidden="1" customHeight="1">
      <c r="A45" s="838"/>
      <c r="B45" s="1243" t="s">
        <v>366</v>
      </c>
      <c r="C45" s="1244"/>
      <c r="D45" s="1245"/>
      <c r="E45" s="1245"/>
      <c r="F45" s="1245"/>
      <c r="G45" s="1245"/>
      <c r="H45" s="1245"/>
      <c r="I45" s="1245"/>
      <c r="J45" s="1245"/>
      <c r="K45" s="1245"/>
      <c r="L45" s="1245"/>
    </row>
    <row r="46" spans="1:12" ht="20.149999999999999" hidden="1" customHeight="1">
      <c r="A46" s="837"/>
      <c r="B46" s="1246" t="s">
        <v>365</v>
      </c>
      <c r="C46" s="1247"/>
      <c r="D46" s="1248"/>
      <c r="E46" s="1248"/>
      <c r="F46" s="1248"/>
      <c r="G46" s="1248"/>
      <c r="H46" s="1248"/>
      <c r="I46" s="1248"/>
      <c r="J46" s="1248"/>
      <c r="K46" s="1248"/>
      <c r="L46" s="1248"/>
    </row>
    <row r="47" spans="1:12" ht="20.149999999999999" hidden="1" customHeight="1">
      <c r="A47" s="838"/>
      <c r="B47" s="1243" t="s">
        <v>366</v>
      </c>
      <c r="C47" s="1244"/>
      <c r="D47" s="1245"/>
      <c r="E47" s="1245"/>
      <c r="F47" s="1245"/>
      <c r="G47" s="1245"/>
      <c r="H47" s="1245"/>
      <c r="I47" s="1245"/>
      <c r="J47" s="1245"/>
      <c r="K47" s="1245"/>
      <c r="L47" s="1245"/>
    </row>
    <row r="48" spans="1:12" ht="20.149999999999999" hidden="1" customHeight="1">
      <c r="A48" s="837"/>
      <c r="B48" s="1246" t="s">
        <v>365</v>
      </c>
      <c r="C48" s="1247"/>
      <c r="D48" s="1248"/>
      <c r="E48" s="1248"/>
      <c r="F48" s="1248"/>
      <c r="G48" s="1248"/>
      <c r="H48" s="1248"/>
      <c r="I48" s="1248"/>
      <c r="J48" s="1248"/>
      <c r="K48" s="1248"/>
      <c r="L48" s="1248"/>
    </row>
    <row r="49" spans="1:13" ht="20.149999999999999" hidden="1" customHeight="1">
      <c r="A49" s="838"/>
      <c r="B49" s="1243" t="s">
        <v>366</v>
      </c>
      <c r="C49" s="1244"/>
      <c r="D49" s="1245"/>
      <c r="E49" s="1245"/>
      <c r="F49" s="1245"/>
      <c r="G49" s="1245"/>
      <c r="H49" s="1245"/>
      <c r="I49" s="1245"/>
      <c r="J49" s="1245"/>
      <c r="K49" s="1245"/>
      <c r="L49" s="1245"/>
    </row>
    <row r="50" spans="1:13" ht="20.149999999999999" hidden="1" customHeight="1">
      <c r="A50" s="433"/>
      <c r="B50" s="1246" t="s">
        <v>365</v>
      </c>
      <c r="C50" s="1247"/>
      <c r="D50" s="1248"/>
      <c r="E50" s="1248"/>
      <c r="F50" s="1248"/>
      <c r="G50" s="1248"/>
      <c r="H50" s="1248"/>
      <c r="I50" s="1248"/>
      <c r="J50" s="1248"/>
      <c r="K50" s="1248"/>
      <c r="L50" s="1248"/>
    </row>
    <row r="51" spans="1:13" ht="20.149999999999999" customHeight="1">
      <c r="A51" s="434" t="s">
        <v>41</v>
      </c>
      <c r="B51" s="1233" t="s">
        <v>42</v>
      </c>
      <c r="C51" s="1234"/>
      <c r="D51" s="448" t="s">
        <v>43</v>
      </c>
      <c r="E51" s="448" t="s">
        <v>44</v>
      </c>
      <c r="F51" s="448" t="s">
        <v>45</v>
      </c>
      <c r="G51" s="1235" t="s">
        <v>46</v>
      </c>
      <c r="H51" s="1236"/>
      <c r="I51" s="449" t="s">
        <v>47</v>
      </c>
      <c r="J51" s="1235" t="s">
        <v>48</v>
      </c>
      <c r="K51" s="1237"/>
      <c r="L51" s="1236"/>
    </row>
    <row r="52" spans="1:13" ht="20.149999999999999" customHeight="1">
      <c r="A52" s="440"/>
      <c r="B52" s="784"/>
      <c r="C52" s="841"/>
      <c r="D52" s="818" t="b">
        <v>0</v>
      </c>
      <c r="E52" s="818" t="b">
        <v>0</v>
      </c>
      <c r="F52" s="818" t="b">
        <v>0</v>
      </c>
      <c r="G52" s="1238" t="b">
        <v>0</v>
      </c>
      <c r="H52" s="1239"/>
      <c r="I52" s="818" t="b">
        <v>0</v>
      </c>
      <c r="J52" s="1299"/>
      <c r="K52" s="1300"/>
      <c r="L52" s="1301"/>
    </row>
    <row r="53" spans="1:13" ht="20.149999999999999" customHeight="1">
      <c r="A53" s="842"/>
      <c r="B53" s="784"/>
      <c r="C53" s="1084" t="s">
        <v>340</v>
      </c>
      <c r="D53" s="450"/>
      <c r="E53" s="450"/>
      <c r="F53" s="450"/>
      <c r="G53" s="1240"/>
      <c r="H53" s="1242"/>
      <c r="I53" s="450"/>
      <c r="J53" s="843"/>
      <c r="K53" s="836"/>
      <c r="L53" s="840"/>
    </row>
    <row r="54" spans="1:13" ht="20.149999999999999" hidden="1" customHeight="1">
      <c r="A54" s="434" t="s">
        <v>41</v>
      </c>
      <c r="B54" s="1233" t="s">
        <v>42</v>
      </c>
      <c r="C54" s="1234"/>
      <c r="D54" s="448" t="s">
        <v>43</v>
      </c>
      <c r="E54" s="448" t="s">
        <v>44</v>
      </c>
      <c r="F54" s="448" t="s">
        <v>45</v>
      </c>
      <c r="G54" s="1235" t="s">
        <v>46</v>
      </c>
      <c r="H54" s="1236"/>
      <c r="I54" s="449" t="s">
        <v>47</v>
      </c>
      <c r="J54" s="1235" t="s">
        <v>48</v>
      </c>
      <c r="K54" s="1237"/>
      <c r="L54" s="1236"/>
    </row>
    <row r="55" spans="1:13" ht="20.149999999999999" hidden="1" customHeight="1">
      <c r="A55" s="440"/>
      <c r="B55" s="784"/>
      <c r="C55" s="844"/>
      <c r="D55" s="818" t="b">
        <v>0</v>
      </c>
      <c r="E55" s="818" t="b">
        <v>0</v>
      </c>
      <c r="F55" s="818" t="b">
        <v>0</v>
      </c>
      <c r="G55" s="1238" t="b">
        <v>0</v>
      </c>
      <c r="H55" s="1239"/>
      <c r="I55" s="818" t="b">
        <v>0</v>
      </c>
      <c r="J55" s="1299"/>
      <c r="K55" s="1300"/>
      <c r="L55" s="1301"/>
    </row>
    <row r="56" spans="1:13" ht="20.149999999999999" hidden="1" customHeight="1">
      <c r="A56" s="842"/>
      <c r="B56" s="784"/>
      <c r="C56" s="1084" t="s">
        <v>340</v>
      </c>
      <c r="D56" s="450"/>
      <c r="E56" s="450"/>
      <c r="F56" s="450"/>
      <c r="G56" s="1240"/>
      <c r="H56" s="1242"/>
      <c r="I56" s="450"/>
      <c r="J56" s="843"/>
      <c r="K56" s="839"/>
      <c r="L56" s="840"/>
    </row>
    <row r="57" spans="1:13" ht="20.149999999999999" hidden="1" customHeight="1">
      <c r="A57" s="434" t="s">
        <v>41</v>
      </c>
      <c r="B57" s="1233" t="s">
        <v>42</v>
      </c>
      <c r="C57" s="1234"/>
      <c r="D57" s="448" t="s">
        <v>43</v>
      </c>
      <c r="E57" s="448" t="s">
        <v>44</v>
      </c>
      <c r="F57" s="448" t="s">
        <v>45</v>
      </c>
      <c r="G57" s="1235" t="s">
        <v>46</v>
      </c>
      <c r="H57" s="1236"/>
      <c r="I57" s="449" t="s">
        <v>47</v>
      </c>
      <c r="J57" s="1235" t="s">
        <v>48</v>
      </c>
      <c r="K57" s="1237"/>
      <c r="L57" s="1236"/>
    </row>
    <row r="58" spans="1:13" ht="20.149999999999999" hidden="1" customHeight="1">
      <c r="A58" s="440"/>
      <c r="B58" s="784"/>
      <c r="C58" s="844"/>
      <c r="D58" s="818" t="b">
        <v>0</v>
      </c>
      <c r="E58" s="818" t="b">
        <v>0</v>
      </c>
      <c r="F58" s="818" t="b">
        <v>0</v>
      </c>
      <c r="G58" s="1238" t="b">
        <v>0</v>
      </c>
      <c r="H58" s="1239"/>
      <c r="I58" s="818" t="b">
        <v>0</v>
      </c>
      <c r="J58" s="1240"/>
      <c r="K58" s="1241"/>
      <c r="L58" s="1242"/>
    </row>
    <row r="59" spans="1:13" ht="20.149999999999999" hidden="1" customHeight="1">
      <c r="A59" s="842"/>
      <c r="B59" s="784"/>
      <c r="C59" s="1084" t="s">
        <v>340</v>
      </c>
      <c r="D59" s="450"/>
      <c r="E59" s="450"/>
      <c r="F59" s="450"/>
      <c r="G59" s="1240"/>
      <c r="H59" s="1242"/>
      <c r="I59" s="450"/>
      <c r="J59" s="843"/>
      <c r="K59" s="839"/>
      <c r="L59" s="840"/>
    </row>
    <row r="60" spans="1:13" ht="20.149999999999999" customHeight="1">
      <c r="A60" s="451" t="s">
        <v>49</v>
      </c>
      <c r="B60" s="452" t="s">
        <v>389</v>
      </c>
      <c r="C60" s="453"/>
      <c r="D60" s="453"/>
      <c r="E60" s="453"/>
      <c r="F60" s="453"/>
      <c r="G60" s="453"/>
      <c r="H60" s="453"/>
      <c r="I60" s="453"/>
      <c r="J60" s="453"/>
      <c r="K60" s="453"/>
      <c r="L60" s="454"/>
    </row>
    <row r="61" spans="1:13" ht="20.149999999999999" customHeight="1">
      <c r="A61" s="455" t="s">
        <v>766</v>
      </c>
      <c r="B61" s="456"/>
      <c r="C61" s="457"/>
      <c r="D61" s="457"/>
      <c r="E61" s="457"/>
      <c r="F61" s="457"/>
      <c r="G61" s="457"/>
      <c r="H61" s="457"/>
      <c r="I61" s="457"/>
      <c r="J61" s="457"/>
      <c r="K61" s="457"/>
      <c r="L61" s="458"/>
    </row>
    <row r="62" spans="1:13" ht="45" customHeight="1">
      <c r="A62" s="1307"/>
      <c r="B62" s="1308"/>
      <c r="C62" s="1308"/>
      <c r="D62" s="1308"/>
      <c r="E62" s="1308"/>
      <c r="F62" s="1308"/>
      <c r="G62" s="1308"/>
      <c r="H62" s="1308"/>
      <c r="I62" s="1308"/>
      <c r="J62" s="1308"/>
      <c r="K62" s="1308"/>
      <c r="L62" s="1309"/>
    </row>
    <row r="63" spans="1:13" ht="20.149999999999999" customHeight="1">
      <c r="A63" s="455" t="s">
        <v>767</v>
      </c>
      <c r="B63" s="456"/>
      <c r="C63" s="457"/>
      <c r="D63" s="457"/>
      <c r="E63" s="457"/>
      <c r="F63" s="457"/>
      <c r="G63" s="457"/>
      <c r="H63" s="457"/>
      <c r="I63" s="457"/>
      <c r="J63" s="457"/>
      <c r="K63" s="457"/>
      <c r="L63" s="458"/>
    </row>
    <row r="64" spans="1:13" ht="45" customHeight="1">
      <c r="A64" s="1310"/>
      <c r="B64" s="1308"/>
      <c r="C64" s="1308"/>
      <c r="D64" s="1308"/>
      <c r="E64" s="1308"/>
      <c r="F64" s="1308"/>
      <c r="G64" s="1308"/>
      <c r="H64" s="1308"/>
      <c r="I64" s="1308"/>
      <c r="J64" s="1308"/>
      <c r="K64" s="1308"/>
      <c r="L64" s="1309"/>
      <c r="M64" s="459"/>
    </row>
    <row r="65" spans="1:13" ht="20.149999999999999" customHeight="1">
      <c r="A65" s="460" t="s">
        <v>768</v>
      </c>
      <c r="B65" s="421"/>
      <c r="C65" s="421"/>
      <c r="D65" s="421"/>
      <c r="E65" s="421"/>
      <c r="F65" s="421"/>
      <c r="G65" s="421"/>
      <c r="H65" s="421"/>
      <c r="I65" s="421"/>
      <c r="J65" s="421"/>
      <c r="K65" s="421"/>
      <c r="L65" s="461"/>
      <c r="M65" s="459"/>
    </row>
    <row r="66" spans="1:13" ht="45" customHeight="1">
      <c r="A66" s="1311"/>
      <c r="B66" s="1312"/>
      <c r="C66" s="1312"/>
      <c r="D66" s="1312"/>
      <c r="E66" s="1312"/>
      <c r="F66" s="1312"/>
      <c r="G66" s="1312"/>
      <c r="H66" s="1312"/>
      <c r="I66" s="1312"/>
      <c r="J66" s="1312"/>
      <c r="K66" s="1312"/>
      <c r="L66" s="1313"/>
    </row>
    <row r="67" spans="1:13" ht="20.149999999999999" customHeight="1">
      <c r="A67" s="451" t="s">
        <v>341</v>
      </c>
      <c r="B67" s="452" t="s">
        <v>769</v>
      </c>
      <c r="C67" s="453"/>
      <c r="D67" s="453"/>
      <c r="E67" s="453"/>
      <c r="F67" s="453"/>
      <c r="G67" s="453"/>
      <c r="H67" s="453"/>
      <c r="I67" s="453"/>
      <c r="J67" s="453"/>
      <c r="K67" s="453"/>
      <c r="L67" s="454"/>
    </row>
    <row r="68" spans="1:13" ht="45" customHeight="1">
      <c r="A68" s="1304"/>
      <c r="B68" s="1305"/>
      <c r="C68" s="1305"/>
      <c r="D68" s="1305"/>
      <c r="E68" s="1305"/>
      <c r="F68" s="1305"/>
      <c r="G68" s="1305"/>
      <c r="H68" s="1305"/>
      <c r="I68" s="1305"/>
      <c r="J68" s="1305"/>
      <c r="K68" s="1305"/>
      <c r="L68" s="1306"/>
      <c r="M68" s="459"/>
    </row>
    <row r="69" spans="1:13" ht="20.149999999999999" customHeight="1">
      <c r="A69" s="451" t="s">
        <v>342</v>
      </c>
      <c r="B69" s="452" t="s">
        <v>50</v>
      </c>
      <c r="C69" s="453"/>
      <c r="D69" s="453"/>
      <c r="E69" s="453"/>
      <c r="F69" s="453"/>
      <c r="G69" s="453"/>
      <c r="H69" s="453"/>
      <c r="I69" s="453"/>
      <c r="J69" s="453"/>
      <c r="K69" s="453"/>
      <c r="L69" s="454"/>
    </row>
    <row r="70" spans="1:13" ht="20.149999999999999" customHeight="1">
      <c r="A70" s="817" t="b">
        <v>0</v>
      </c>
      <c r="B70" s="415" t="s">
        <v>690</v>
      </c>
      <c r="D70" s="1266" t="s">
        <v>51</v>
      </c>
      <c r="E70" s="1266"/>
      <c r="F70" s="1266" t="s">
        <v>52</v>
      </c>
      <c r="G70" s="1266"/>
      <c r="H70" s="1266"/>
      <c r="I70" s="1156"/>
      <c r="J70" s="1156"/>
      <c r="K70" s="1156"/>
      <c r="L70" s="1298"/>
    </row>
    <row r="71" spans="1:13" ht="20.149999999999999" customHeight="1">
      <c r="A71" s="460"/>
      <c r="B71" s="415"/>
      <c r="C71" s="463" t="s">
        <v>53</v>
      </c>
      <c r="D71" s="1297"/>
      <c r="E71" s="1297"/>
      <c r="F71" s="1297"/>
      <c r="G71" s="1297"/>
      <c r="H71" s="1297"/>
      <c r="I71" s="1156"/>
      <c r="J71" s="1156"/>
      <c r="K71" s="1156"/>
      <c r="L71" s="1298"/>
    </row>
    <row r="72" spans="1:13" ht="20.149999999999999" customHeight="1">
      <c r="A72" s="460"/>
      <c r="B72" s="415"/>
      <c r="C72" s="463" t="s">
        <v>54</v>
      </c>
      <c r="D72" s="1297"/>
      <c r="E72" s="1297"/>
      <c r="F72" s="1297"/>
      <c r="G72" s="1297"/>
      <c r="H72" s="1297"/>
      <c r="I72" s="1156"/>
      <c r="J72" s="1156"/>
      <c r="K72" s="1156"/>
      <c r="L72" s="1298"/>
    </row>
    <row r="73" spans="1:13" ht="20.149999999999999" customHeight="1">
      <c r="A73" s="460"/>
      <c r="B73" s="415"/>
      <c r="C73" s="464" t="s">
        <v>55</v>
      </c>
      <c r="D73" s="1314"/>
      <c r="E73" s="1314"/>
      <c r="F73" s="1314"/>
      <c r="G73" s="1314"/>
      <c r="H73" s="1314"/>
      <c r="I73" s="1156"/>
      <c r="J73" s="1156"/>
      <c r="K73" s="1156"/>
      <c r="L73" s="1298"/>
    </row>
    <row r="74" spans="1:13" ht="20.149999999999999" customHeight="1">
      <c r="A74" s="817" t="b">
        <v>0</v>
      </c>
      <c r="B74" s="462" t="s">
        <v>694</v>
      </c>
      <c r="C74" s="462"/>
      <c r="D74" s="1302" t="s">
        <v>51</v>
      </c>
      <c r="E74" s="1302"/>
      <c r="F74" s="1302" t="s">
        <v>52</v>
      </c>
      <c r="G74" s="1302"/>
      <c r="H74" s="1302"/>
      <c r="I74" s="1302" t="s">
        <v>56</v>
      </c>
      <c r="J74" s="1302"/>
      <c r="K74" s="1303"/>
      <c r="L74" s="1298"/>
    </row>
    <row r="75" spans="1:13" ht="20.149999999999999" customHeight="1">
      <c r="A75" s="460"/>
      <c r="B75" s="415"/>
      <c r="C75" s="463" t="s">
        <v>53</v>
      </c>
      <c r="D75" s="1297"/>
      <c r="E75" s="1297"/>
      <c r="F75" s="1297"/>
      <c r="G75" s="1297"/>
      <c r="H75" s="1297"/>
      <c r="I75" s="1297"/>
      <c r="J75" s="1297"/>
      <c r="K75" s="1156"/>
      <c r="L75" s="1298"/>
    </row>
    <row r="76" spans="1:13" ht="20.149999999999999" customHeight="1">
      <c r="A76" s="460"/>
      <c r="B76" s="415"/>
      <c r="C76" s="463" t="s">
        <v>54</v>
      </c>
      <c r="D76" s="1297"/>
      <c r="E76" s="1297"/>
      <c r="F76" s="1297"/>
      <c r="G76" s="1297"/>
      <c r="H76" s="1297"/>
      <c r="I76" s="1297"/>
      <c r="J76" s="1297"/>
      <c r="K76" s="1156"/>
      <c r="L76" s="1298"/>
    </row>
    <row r="77" spans="1:13" ht="20.149999999999999" customHeight="1">
      <c r="A77" s="460"/>
      <c r="B77" s="415"/>
      <c r="C77" s="464" t="s">
        <v>55</v>
      </c>
      <c r="D77" s="1314"/>
      <c r="E77" s="1314"/>
      <c r="F77" s="1314"/>
      <c r="G77" s="1314"/>
      <c r="H77" s="1314"/>
      <c r="I77" s="1314"/>
      <c r="J77" s="1314"/>
      <c r="K77" s="1156"/>
      <c r="L77" s="1298"/>
    </row>
    <row r="78" spans="1:13" ht="20.149999999999999" customHeight="1">
      <c r="A78" s="817" t="b">
        <v>0</v>
      </c>
      <c r="B78" s="462" t="s">
        <v>697</v>
      </c>
      <c r="C78" s="462"/>
      <c r="D78" s="1302" t="s">
        <v>51</v>
      </c>
      <c r="E78" s="1302"/>
      <c r="F78" s="1302" t="s">
        <v>52</v>
      </c>
      <c r="G78" s="1302"/>
      <c r="H78" s="1302"/>
      <c r="I78" s="1302" t="s">
        <v>56</v>
      </c>
      <c r="J78" s="1302"/>
      <c r="K78" s="1302" t="s">
        <v>57</v>
      </c>
      <c r="L78" s="1315"/>
    </row>
    <row r="79" spans="1:13" ht="20.149999999999999" customHeight="1">
      <c r="A79" s="460"/>
      <c r="B79" s="415"/>
      <c r="C79" s="463" t="s">
        <v>53</v>
      </c>
      <c r="D79" s="1297"/>
      <c r="E79" s="1297"/>
      <c r="F79" s="1297"/>
      <c r="G79" s="1297"/>
      <c r="H79" s="1297"/>
      <c r="I79" s="1297"/>
      <c r="J79" s="1297"/>
      <c r="K79" s="1297"/>
      <c r="L79" s="1316"/>
    </row>
    <row r="80" spans="1:13" ht="20.149999999999999" customHeight="1">
      <c r="A80" s="460"/>
      <c r="B80" s="415"/>
      <c r="C80" s="463" t="s">
        <v>54</v>
      </c>
      <c r="D80" s="1297"/>
      <c r="E80" s="1297"/>
      <c r="F80" s="1297"/>
      <c r="G80" s="1297"/>
      <c r="H80" s="1297"/>
      <c r="I80" s="1297"/>
      <c r="J80" s="1297"/>
      <c r="K80" s="1297"/>
      <c r="L80" s="1316"/>
    </row>
    <row r="81" spans="1:15" ht="20.149999999999999" customHeight="1">
      <c r="A81" s="786"/>
      <c r="B81" s="788"/>
      <c r="C81" s="465" t="s">
        <v>55</v>
      </c>
      <c r="D81" s="1320"/>
      <c r="E81" s="1320"/>
      <c r="F81" s="1320"/>
      <c r="G81" s="1320"/>
      <c r="H81" s="1320"/>
      <c r="I81" s="1320"/>
      <c r="J81" s="1320"/>
      <c r="K81" s="1320"/>
      <c r="L81" s="1321"/>
    </row>
    <row r="82" spans="1:15" ht="20.149999999999999" customHeight="1">
      <c r="A82" s="434" t="s">
        <v>343</v>
      </c>
      <c r="B82" s="466" t="s">
        <v>58</v>
      </c>
      <c r="C82" s="467"/>
      <c r="D82" s="468"/>
      <c r="E82" s="915" t="s">
        <v>59</v>
      </c>
      <c r="F82" s="469"/>
      <c r="G82" s="468"/>
      <c r="H82" s="469"/>
      <c r="I82" s="469"/>
      <c r="J82" s="469"/>
      <c r="K82" s="470"/>
      <c r="L82" s="471"/>
    </row>
    <row r="83" spans="1:15" ht="16.399999999999999" customHeight="1">
      <c r="A83" s="472"/>
      <c r="B83" s="473"/>
      <c r="C83" s="474"/>
      <c r="D83" s="475"/>
      <c r="E83" s="916" t="s">
        <v>60</v>
      </c>
      <c r="F83" s="476"/>
      <c r="G83" s="475"/>
      <c r="H83" s="476"/>
      <c r="I83" s="476"/>
      <c r="J83" s="476"/>
      <c r="K83" s="477"/>
      <c r="L83" s="478"/>
    </row>
    <row r="84" spans="1:15" ht="20.149999999999999" customHeight="1">
      <c r="A84" s="479"/>
      <c r="B84" s="480" t="s">
        <v>61</v>
      </c>
      <c r="C84" s="481"/>
      <c r="D84" s="482" t="s">
        <v>399</v>
      </c>
      <c r="E84" s="1330"/>
      <c r="F84" s="1330"/>
      <c r="G84" s="482" t="s">
        <v>62</v>
      </c>
      <c r="H84" s="1330"/>
      <c r="I84" s="1330"/>
      <c r="J84" s="1330"/>
      <c r="K84" s="483"/>
      <c r="L84" s="484"/>
      <c r="O84" s="602"/>
    </row>
    <row r="85" spans="1:15" ht="20.149999999999999" customHeight="1">
      <c r="A85" s="437"/>
      <c r="B85" s="456"/>
      <c r="C85" s="486"/>
      <c r="D85" s="1326" t="s">
        <v>770</v>
      </c>
      <c r="E85" s="1327"/>
      <c r="F85" s="1327"/>
      <c r="G85" s="1327"/>
      <c r="H85" s="1327"/>
      <c r="I85" s="1327"/>
      <c r="J85" s="1327"/>
      <c r="K85" s="1327"/>
      <c r="L85" s="1328"/>
    </row>
    <row r="86" spans="1:15" ht="20.149999999999999" customHeight="1">
      <c r="A86" s="437"/>
      <c r="B86" s="485"/>
      <c r="C86" s="486"/>
      <c r="D86" s="917" t="s">
        <v>63</v>
      </c>
      <c r="E86" s="918"/>
      <c r="F86" s="919"/>
      <c r="G86" s="920"/>
      <c r="H86" s="920"/>
      <c r="I86" s="920"/>
      <c r="J86" s="920"/>
      <c r="K86" s="921"/>
      <c r="L86" s="922"/>
    </row>
    <row r="87" spans="1:15" ht="20.149999999999999" customHeight="1">
      <c r="A87" s="437"/>
      <c r="B87" s="485"/>
      <c r="C87" s="487"/>
      <c r="D87" s="807" t="s">
        <v>585</v>
      </c>
      <c r="E87" s="1331"/>
      <c r="F87" s="1331"/>
      <c r="G87" s="807" t="s">
        <v>62</v>
      </c>
      <c r="H87" s="1331"/>
      <c r="I87" s="1331"/>
      <c r="J87" s="1331"/>
      <c r="K87" s="808"/>
      <c r="L87" s="488"/>
    </row>
    <row r="88" spans="1:15" ht="20.149999999999999" customHeight="1">
      <c r="A88" s="489"/>
      <c r="B88" s="490" t="s">
        <v>757</v>
      </c>
      <c r="C88" s="491"/>
      <c r="D88" s="492"/>
      <c r="E88" s="492"/>
      <c r="F88" s="492"/>
      <c r="G88" s="492"/>
      <c r="H88" s="492"/>
      <c r="I88" s="492"/>
      <c r="J88" s="492"/>
      <c r="K88" s="493"/>
      <c r="L88" s="494"/>
    </row>
    <row r="89" spans="1:15" ht="20.149999999999999" customHeight="1">
      <c r="A89" s="495"/>
      <c r="B89" s="1322"/>
      <c r="C89" s="1322"/>
      <c r="D89" s="1322"/>
      <c r="E89" s="1322"/>
      <c r="F89" s="1322"/>
      <c r="G89" s="1322"/>
      <c r="H89" s="1322"/>
      <c r="I89" s="1322"/>
      <c r="J89" s="1322"/>
      <c r="K89" s="1322"/>
      <c r="L89" s="1323"/>
    </row>
    <row r="90" spans="1:15" ht="20.149999999999999" customHeight="1">
      <c r="A90" s="495"/>
      <c r="B90" s="1324"/>
      <c r="C90" s="1324"/>
      <c r="D90" s="1324"/>
      <c r="E90" s="1324"/>
      <c r="F90" s="1324"/>
      <c r="G90" s="1324"/>
      <c r="H90" s="1324"/>
      <c r="I90" s="1324"/>
      <c r="J90" s="1324"/>
      <c r="K90" s="1324"/>
      <c r="L90" s="1325"/>
    </row>
    <row r="91" spans="1:15" ht="20.149999999999999" customHeight="1">
      <c r="A91" s="479"/>
      <c r="B91" s="480" t="s">
        <v>64</v>
      </c>
      <c r="C91" s="812"/>
      <c r="D91" s="813" t="s">
        <v>758</v>
      </c>
      <c r="E91" s="814"/>
      <c r="F91" s="814"/>
      <c r="G91" s="814"/>
      <c r="H91" s="814"/>
      <c r="I91" s="814"/>
      <c r="J91" s="814"/>
      <c r="K91" s="815"/>
      <c r="L91" s="816"/>
    </row>
    <row r="92" spans="1:15" ht="20.149999999999999" customHeight="1">
      <c r="A92" s="437"/>
      <c r="B92" s="485"/>
      <c r="C92" s="809"/>
      <c r="D92" s="1317" t="s">
        <v>687</v>
      </c>
      <c r="E92" s="1318"/>
      <c r="F92" s="1317" t="s">
        <v>692</v>
      </c>
      <c r="G92" s="1318"/>
      <c r="H92" s="1318"/>
      <c r="I92" s="1317" t="s">
        <v>695</v>
      </c>
      <c r="J92" s="1318"/>
      <c r="K92" s="1317" t="s">
        <v>698</v>
      </c>
      <c r="L92" s="1319"/>
    </row>
    <row r="93" spans="1:15" ht="20.149999999999999" customHeight="1">
      <c r="A93" s="472"/>
      <c r="B93" s="496"/>
      <c r="C93" s="497"/>
      <c r="D93" s="1314"/>
      <c r="E93" s="1314"/>
      <c r="F93" s="1314"/>
      <c r="G93" s="1314"/>
      <c r="H93" s="1314"/>
      <c r="I93" s="1314"/>
      <c r="J93" s="1314"/>
      <c r="K93" s="1314"/>
      <c r="L93" s="1329"/>
    </row>
    <row r="94" spans="1:15" ht="20.149999999999999" customHeight="1">
      <c r="A94" s="437"/>
      <c r="B94" s="456" t="s">
        <v>69</v>
      </c>
      <c r="C94" s="809"/>
      <c r="D94" s="498"/>
      <c r="E94" s="499" t="s">
        <v>691</v>
      </c>
      <c r="F94" s="500"/>
      <c r="G94" s="500"/>
      <c r="H94" s="500"/>
      <c r="I94" s="500"/>
      <c r="J94" s="500"/>
      <c r="K94" s="501"/>
      <c r="L94" s="502"/>
    </row>
    <row r="95" spans="1:15" ht="20.149999999999999" customHeight="1">
      <c r="A95" s="437"/>
      <c r="B95" s="485"/>
      <c r="C95" s="809"/>
      <c r="D95" s="1317" t="s">
        <v>687</v>
      </c>
      <c r="E95" s="1318"/>
      <c r="F95" s="1317" t="s">
        <v>692</v>
      </c>
      <c r="G95" s="1318"/>
      <c r="H95" s="1318"/>
      <c r="I95" s="1317" t="s">
        <v>695</v>
      </c>
      <c r="J95" s="1318"/>
      <c r="K95" s="1317" t="s">
        <v>698</v>
      </c>
      <c r="L95" s="1319"/>
    </row>
    <row r="96" spans="1:15" ht="20.149999999999999" customHeight="1">
      <c r="A96" s="579"/>
      <c r="B96" s="810"/>
      <c r="C96" s="811"/>
      <c r="D96" s="1320"/>
      <c r="E96" s="1320"/>
      <c r="F96" s="1320"/>
      <c r="G96" s="1320"/>
      <c r="H96" s="1320"/>
      <c r="I96" s="1320"/>
      <c r="J96" s="1320"/>
      <c r="K96" s="1320"/>
      <c r="L96" s="1321"/>
    </row>
    <row r="97" spans="1:13" ht="20.149999999999999" customHeight="1">
      <c r="A97" s="451" t="s">
        <v>344</v>
      </c>
      <c r="B97" s="452" t="s">
        <v>390</v>
      </c>
      <c r="C97" s="503"/>
      <c r="D97" s="503"/>
      <c r="E97" s="503"/>
      <c r="F97" s="503"/>
      <c r="G97" s="503"/>
      <c r="H97" s="503"/>
      <c r="I97" s="503"/>
      <c r="J97" s="503"/>
      <c r="K97" s="503"/>
      <c r="L97" s="504"/>
    </row>
    <row r="98" spans="1:13" ht="20.149999999999999" customHeight="1">
      <c r="A98" s="505"/>
      <c r="B98" s="459" t="s">
        <v>391</v>
      </c>
      <c r="C98" s="421"/>
      <c r="D98" s="421"/>
      <c r="E98" s="421"/>
      <c r="F98" s="421"/>
      <c r="G98" s="421"/>
      <c r="H98" s="421"/>
      <c r="I98" s="421"/>
      <c r="J98" s="421"/>
      <c r="K98" s="421"/>
      <c r="L98" s="461"/>
    </row>
    <row r="99" spans="1:13" ht="16.5" customHeight="1">
      <c r="A99" s="505"/>
      <c r="B99" s="806" t="s">
        <v>587</v>
      </c>
      <c r="C99" s="806"/>
      <c r="D99" s="806"/>
      <c r="E99" s="806"/>
      <c r="F99" s="806"/>
      <c r="G99" s="806"/>
      <c r="H99" s="806"/>
      <c r="I99" s="806"/>
      <c r="J99" s="806"/>
      <c r="K99" s="806"/>
      <c r="L99" s="506"/>
      <c r="M99" s="507"/>
    </row>
    <row r="100" spans="1:13" ht="45" customHeight="1">
      <c r="A100" s="508"/>
      <c r="B100" s="1352"/>
      <c r="C100" s="1352"/>
      <c r="D100" s="1352"/>
      <c r="E100" s="1352"/>
      <c r="F100" s="1352"/>
      <c r="G100" s="1352"/>
      <c r="H100" s="1352"/>
      <c r="I100" s="1352"/>
      <c r="J100" s="1352"/>
      <c r="K100" s="1352"/>
      <c r="L100" s="1353"/>
      <c r="M100" s="507"/>
    </row>
    <row r="101" spans="1:13" ht="16.5" customHeight="1">
      <c r="A101" s="509"/>
      <c r="B101" s="1354" t="s">
        <v>588</v>
      </c>
      <c r="C101" s="1354"/>
      <c r="D101" s="1354"/>
      <c r="E101" s="1354"/>
      <c r="F101" s="1354"/>
      <c r="G101" s="1354"/>
      <c r="H101" s="1354"/>
      <c r="I101" s="1354"/>
      <c r="J101" s="1354"/>
      <c r="K101" s="1354"/>
      <c r="L101" s="1355"/>
      <c r="M101" s="507"/>
    </row>
    <row r="102" spans="1:13" ht="45" customHeight="1">
      <c r="A102" s="508"/>
      <c r="B102" s="1352"/>
      <c r="C102" s="1352"/>
      <c r="D102" s="1352"/>
      <c r="E102" s="1352"/>
      <c r="F102" s="1352"/>
      <c r="G102" s="1352"/>
      <c r="H102" s="1352"/>
      <c r="I102" s="1352"/>
      <c r="J102" s="1352"/>
      <c r="K102" s="1352"/>
      <c r="L102" s="1353"/>
      <c r="M102" s="507"/>
    </row>
    <row r="103" spans="1:13">
      <c r="A103" s="505"/>
      <c r="B103" s="806" t="s">
        <v>589</v>
      </c>
      <c r="C103" s="510"/>
      <c r="D103" s="510"/>
      <c r="E103" s="510"/>
      <c r="F103" s="510"/>
      <c r="G103" s="510"/>
      <c r="H103" s="510"/>
      <c r="I103" s="510"/>
      <c r="J103" s="510"/>
      <c r="K103" s="510"/>
      <c r="L103" s="511"/>
      <c r="M103" s="507"/>
    </row>
    <row r="104" spans="1:13" ht="45" customHeight="1">
      <c r="A104" s="512"/>
      <c r="B104" s="1390"/>
      <c r="C104" s="1390"/>
      <c r="D104" s="1390"/>
      <c r="E104" s="1390"/>
      <c r="F104" s="1390"/>
      <c r="G104" s="1390"/>
      <c r="H104" s="1390"/>
      <c r="I104" s="1390"/>
      <c r="J104" s="1390"/>
      <c r="K104" s="1390"/>
      <c r="L104" s="1391"/>
      <c r="M104" s="507"/>
    </row>
    <row r="105" spans="1:13" ht="20.149999999999999" customHeight="1">
      <c r="A105" s="434" t="s">
        <v>688</v>
      </c>
      <c r="B105" s="435" t="s">
        <v>392</v>
      </c>
      <c r="C105" s="513"/>
      <c r="D105" s="513"/>
      <c r="E105" s="513"/>
      <c r="F105" s="513"/>
      <c r="G105" s="513"/>
      <c r="H105" s="513"/>
      <c r="I105" s="513"/>
      <c r="J105" s="513"/>
      <c r="K105" s="513"/>
      <c r="L105" s="514"/>
      <c r="M105" s="507"/>
    </row>
    <row r="106" spans="1:13" ht="20.149999999999999" customHeight="1">
      <c r="A106" s="437"/>
      <c r="B106" s="459"/>
      <c r="C106" s="421"/>
      <c r="D106" s="421"/>
      <c r="E106" s="421"/>
      <c r="G106" s="421"/>
      <c r="H106" s="421"/>
      <c r="I106" s="421"/>
      <c r="J106" s="421"/>
      <c r="K106" s="421"/>
      <c r="L106" s="461"/>
      <c r="M106" s="507"/>
    </row>
    <row r="107" spans="1:13" ht="16.75" customHeight="1">
      <c r="A107" s="505"/>
      <c r="B107" s="874" t="s">
        <v>689</v>
      </c>
      <c r="C107" s="604"/>
      <c r="D107" s="515"/>
      <c r="E107" s="515"/>
      <c r="F107" s="1223"/>
      <c r="G107" s="1223"/>
      <c r="H107" s="1223"/>
      <c r="I107" s="1223"/>
      <c r="J107" s="1223"/>
      <c r="K107" s="1223"/>
      <c r="L107" s="1224"/>
      <c r="M107" s="507"/>
    </row>
    <row r="108" spans="1:13" ht="16.75" customHeight="1">
      <c r="A108" s="505"/>
      <c r="B108" s="516" t="s">
        <v>590</v>
      </c>
      <c r="C108" s="605"/>
      <c r="D108" s="516"/>
      <c r="E108" s="516"/>
      <c r="F108" s="1199"/>
      <c r="G108" s="1199"/>
      <c r="H108" s="1199"/>
      <c r="I108" s="1199"/>
      <c r="J108" s="1199"/>
      <c r="K108" s="1199"/>
      <c r="L108" s="1200"/>
      <c r="M108" s="507"/>
    </row>
    <row r="109" spans="1:13" ht="16.75" customHeight="1">
      <c r="A109" s="505"/>
      <c r="B109" s="516" t="s">
        <v>591</v>
      </c>
      <c r="C109" s="605"/>
      <c r="D109" s="516"/>
      <c r="E109" s="516"/>
      <c r="F109" s="1199"/>
      <c r="G109" s="1199"/>
      <c r="H109" s="1199"/>
      <c r="I109" s="1199"/>
      <c r="J109" s="1199"/>
      <c r="K109" s="1199"/>
      <c r="L109" s="1200"/>
      <c r="M109" s="507"/>
    </row>
    <row r="110" spans="1:13" ht="16.75" customHeight="1">
      <c r="A110" s="505"/>
      <c r="B110" s="516" t="s">
        <v>592</v>
      </c>
      <c r="C110" s="605"/>
      <c r="D110" s="516"/>
      <c r="E110" s="516"/>
      <c r="F110" s="1199"/>
      <c r="G110" s="1199"/>
      <c r="H110" s="1199"/>
      <c r="I110" s="1199"/>
      <c r="J110" s="1199"/>
      <c r="K110" s="1199"/>
      <c r="L110" s="1200"/>
      <c r="M110" s="507"/>
    </row>
    <row r="111" spans="1:13" ht="16.75" customHeight="1">
      <c r="A111" s="505"/>
      <c r="B111" s="516" t="s">
        <v>593</v>
      </c>
      <c r="C111" s="605"/>
      <c r="D111" s="516"/>
      <c r="E111" s="516"/>
      <c r="F111" s="1199"/>
      <c r="G111" s="1199"/>
      <c r="H111" s="1199"/>
      <c r="I111" s="1199"/>
      <c r="J111" s="1199"/>
      <c r="K111" s="1199"/>
      <c r="L111" s="1200"/>
      <c r="M111" s="507"/>
    </row>
    <row r="112" spans="1:13" ht="16.75" customHeight="1">
      <c r="A112" s="505"/>
      <c r="B112" s="516" t="s">
        <v>594</v>
      </c>
      <c r="C112" s="605"/>
      <c r="D112" s="516"/>
      <c r="E112" s="516"/>
      <c r="F112" s="1201"/>
      <c r="G112" s="1199"/>
      <c r="H112" s="1199"/>
      <c r="I112" s="1199"/>
      <c r="J112" s="1199"/>
      <c r="K112" s="1199"/>
      <c r="L112" s="1200"/>
      <c r="M112" s="507"/>
    </row>
    <row r="113" spans="1:13">
      <c r="A113" s="505"/>
      <c r="B113" s="517" t="s">
        <v>595</v>
      </c>
      <c r="C113" s="606"/>
      <c r="D113" s="517"/>
      <c r="E113" s="517"/>
      <c r="F113" s="1225"/>
      <c r="G113" s="1225"/>
      <c r="H113" s="1225"/>
      <c r="I113" s="1225"/>
      <c r="J113" s="1225"/>
      <c r="K113" s="1225"/>
      <c r="L113" s="1226"/>
      <c r="M113" s="507"/>
    </row>
    <row r="114" spans="1:13" ht="16.75" customHeight="1">
      <c r="A114" s="505"/>
      <c r="B114" s="1086" t="s">
        <v>771</v>
      </c>
      <c r="C114" s="853"/>
      <c r="D114" s="806"/>
      <c r="E114" s="806"/>
      <c r="F114" s="805"/>
      <c r="G114" s="805"/>
      <c r="H114" s="805"/>
      <c r="I114" s="805"/>
      <c r="J114" s="805"/>
      <c r="K114" s="805"/>
      <c r="L114" s="1085"/>
      <c r="M114" s="507"/>
    </row>
    <row r="115" spans="1:13" ht="16.75" customHeight="1">
      <c r="A115" s="505"/>
      <c r="B115" s="874" t="s">
        <v>689</v>
      </c>
      <c r="C115" s="515"/>
      <c r="D115" s="515"/>
      <c r="E115" s="515"/>
      <c r="F115" s="1223"/>
      <c r="G115" s="1223"/>
      <c r="H115" s="1223"/>
      <c r="I115" s="1223"/>
      <c r="J115" s="1223"/>
      <c r="K115" s="1223"/>
      <c r="L115" s="1224"/>
      <c r="M115" s="507"/>
    </row>
    <row r="116" spans="1:13" ht="16.75" customHeight="1">
      <c r="A116" s="505"/>
      <c r="B116" s="516" t="s">
        <v>590</v>
      </c>
      <c r="C116" s="516"/>
      <c r="D116" s="516"/>
      <c r="E116" s="516"/>
      <c r="F116" s="1199"/>
      <c r="G116" s="1199"/>
      <c r="H116" s="1199"/>
      <c r="I116" s="1199"/>
      <c r="J116" s="1199"/>
      <c r="K116" s="1199"/>
      <c r="L116" s="1200"/>
      <c r="M116" s="507"/>
    </row>
    <row r="117" spans="1:13" ht="16.75" customHeight="1">
      <c r="A117" s="505"/>
      <c r="B117" s="516" t="s">
        <v>591</v>
      </c>
      <c r="C117" s="516"/>
      <c r="D117" s="516"/>
      <c r="E117" s="516"/>
      <c r="F117" s="1199"/>
      <c r="G117" s="1199"/>
      <c r="H117" s="1199"/>
      <c r="I117" s="1199"/>
      <c r="J117" s="1199"/>
      <c r="K117" s="1199"/>
      <c r="L117" s="1200"/>
      <c r="M117" s="507"/>
    </row>
    <row r="118" spans="1:13" ht="16.75" customHeight="1">
      <c r="A118" s="505"/>
      <c r="B118" s="516" t="s">
        <v>592</v>
      </c>
      <c r="C118" s="516"/>
      <c r="D118" s="516"/>
      <c r="E118" s="516"/>
      <c r="F118" s="1199"/>
      <c r="G118" s="1199"/>
      <c r="H118" s="1199"/>
      <c r="I118" s="1199"/>
      <c r="J118" s="1199"/>
      <c r="K118" s="1199"/>
      <c r="L118" s="1200"/>
      <c r="M118" s="507"/>
    </row>
    <row r="119" spans="1:13" ht="16.75" customHeight="1">
      <c r="A119" s="505"/>
      <c r="B119" s="516" t="s">
        <v>593</v>
      </c>
      <c r="C119" s="516"/>
      <c r="D119" s="516"/>
      <c r="E119" s="516"/>
      <c r="F119" s="1199"/>
      <c r="G119" s="1199"/>
      <c r="H119" s="1199"/>
      <c r="I119" s="1199"/>
      <c r="J119" s="1199"/>
      <c r="K119" s="1199"/>
      <c r="L119" s="1200"/>
      <c r="M119" s="507"/>
    </row>
    <row r="120" spans="1:13" ht="16.75" customHeight="1">
      <c r="A120" s="505"/>
      <c r="B120" s="516" t="s">
        <v>594</v>
      </c>
      <c r="C120" s="516"/>
      <c r="D120" s="516"/>
      <c r="E120" s="516"/>
      <c r="F120" s="1201"/>
      <c r="G120" s="1199"/>
      <c r="H120" s="1199"/>
      <c r="I120" s="1199"/>
      <c r="J120" s="1199"/>
      <c r="K120" s="1199"/>
      <c r="L120" s="1200"/>
      <c r="M120" s="507"/>
    </row>
    <row r="121" spans="1:13">
      <c r="A121" s="505"/>
      <c r="B121" s="517" t="s">
        <v>595</v>
      </c>
      <c r="C121" s="517"/>
      <c r="D121" s="517"/>
      <c r="E121" s="517"/>
      <c r="F121" s="1225"/>
      <c r="G121" s="1225"/>
      <c r="H121" s="1225"/>
      <c r="I121" s="1225"/>
      <c r="J121" s="1225"/>
      <c r="K121" s="1225"/>
      <c r="L121" s="1226"/>
      <c r="M121" s="507"/>
    </row>
    <row r="122" spans="1:13" ht="16.75" hidden="1" customHeight="1">
      <c r="A122" s="505"/>
      <c r="B122" s="853"/>
      <c r="C122" s="853"/>
      <c r="D122" s="806"/>
      <c r="E122" s="806"/>
      <c r="F122" s="805"/>
      <c r="G122" s="805"/>
      <c r="H122" s="805"/>
      <c r="I122" s="805"/>
      <c r="J122" s="805"/>
      <c r="K122" s="805"/>
      <c r="L122" s="1085"/>
      <c r="M122" s="507"/>
    </row>
    <row r="123" spans="1:13" ht="16.75" hidden="1" customHeight="1">
      <c r="A123" s="505"/>
      <c r="B123" s="874" t="s">
        <v>689</v>
      </c>
      <c r="C123" s="515"/>
      <c r="D123" s="515"/>
      <c r="E123" s="515"/>
      <c r="F123" s="1223"/>
      <c r="G123" s="1223"/>
      <c r="H123" s="1223"/>
      <c r="I123" s="1223"/>
      <c r="J123" s="1223"/>
      <c r="K123" s="1223"/>
      <c r="L123" s="1224"/>
      <c r="M123" s="507"/>
    </row>
    <row r="124" spans="1:13" ht="16.75" hidden="1" customHeight="1">
      <c r="A124" s="505"/>
      <c r="B124" s="516" t="s">
        <v>590</v>
      </c>
      <c r="C124" s="516"/>
      <c r="D124" s="516"/>
      <c r="E124" s="516"/>
      <c r="F124" s="1199"/>
      <c r="G124" s="1199"/>
      <c r="H124" s="1199"/>
      <c r="I124" s="1199"/>
      <c r="J124" s="1199"/>
      <c r="K124" s="1199"/>
      <c r="L124" s="1200"/>
      <c r="M124" s="507"/>
    </row>
    <row r="125" spans="1:13" ht="16.75" hidden="1" customHeight="1">
      <c r="A125" s="505"/>
      <c r="B125" s="516" t="s">
        <v>591</v>
      </c>
      <c r="C125" s="516"/>
      <c r="D125" s="516"/>
      <c r="E125" s="516"/>
      <c r="F125" s="1199"/>
      <c r="G125" s="1199"/>
      <c r="H125" s="1199"/>
      <c r="I125" s="1199"/>
      <c r="J125" s="1199"/>
      <c r="K125" s="1199"/>
      <c r="L125" s="1200"/>
      <c r="M125" s="507"/>
    </row>
    <row r="126" spans="1:13" ht="16.75" hidden="1" customHeight="1">
      <c r="A126" s="505"/>
      <c r="B126" s="516" t="s">
        <v>592</v>
      </c>
      <c r="C126" s="516"/>
      <c r="D126" s="516"/>
      <c r="E126" s="516"/>
      <c r="F126" s="1199"/>
      <c r="G126" s="1199"/>
      <c r="H126" s="1199"/>
      <c r="I126" s="1199"/>
      <c r="J126" s="1199"/>
      <c r="K126" s="1199"/>
      <c r="L126" s="1200"/>
      <c r="M126" s="507"/>
    </row>
    <row r="127" spans="1:13" ht="16.75" hidden="1" customHeight="1">
      <c r="A127" s="505"/>
      <c r="B127" s="516" t="s">
        <v>593</v>
      </c>
      <c r="C127" s="516"/>
      <c r="D127" s="516"/>
      <c r="E127" s="516"/>
      <c r="F127" s="1199"/>
      <c r="G127" s="1199"/>
      <c r="H127" s="1199"/>
      <c r="I127" s="1199"/>
      <c r="J127" s="1199"/>
      <c r="K127" s="1199"/>
      <c r="L127" s="1200"/>
      <c r="M127" s="507"/>
    </row>
    <row r="128" spans="1:13" ht="16.75" hidden="1" customHeight="1">
      <c r="A128" s="505"/>
      <c r="B128" s="516" t="s">
        <v>594</v>
      </c>
      <c r="C128" s="516"/>
      <c r="D128" s="516"/>
      <c r="E128" s="516"/>
      <c r="F128" s="1201"/>
      <c r="G128" s="1199"/>
      <c r="H128" s="1199"/>
      <c r="I128" s="1199"/>
      <c r="J128" s="1199"/>
      <c r="K128" s="1199"/>
      <c r="L128" s="1200"/>
      <c r="M128" s="507"/>
    </row>
    <row r="129" spans="1:13" ht="16.75" hidden="1" customHeight="1">
      <c r="A129" s="505"/>
      <c r="B129" s="517" t="s">
        <v>595</v>
      </c>
      <c r="C129" s="517"/>
      <c r="D129" s="517"/>
      <c r="E129" s="517"/>
      <c r="F129" s="1202"/>
      <c r="G129" s="1202"/>
      <c r="H129" s="1202"/>
      <c r="I129" s="1202"/>
      <c r="J129" s="1202"/>
      <c r="K129" s="1202"/>
      <c r="L129" s="1203"/>
      <c r="M129" s="507"/>
    </row>
    <row r="130" spans="1:13" ht="16.75" hidden="1" customHeight="1">
      <c r="A130" s="505"/>
      <c r="B130" s="853"/>
      <c r="C130" s="853"/>
      <c r="D130" s="806"/>
      <c r="E130" s="806"/>
      <c r="F130" s="805"/>
      <c r="G130" s="805"/>
      <c r="H130" s="805"/>
      <c r="I130" s="805"/>
      <c r="J130" s="805"/>
      <c r="K130" s="805"/>
      <c r="L130" s="1085"/>
      <c r="M130" s="507"/>
    </row>
    <row r="131" spans="1:13" ht="16.75" hidden="1" customHeight="1">
      <c r="A131" s="505"/>
      <c r="B131" s="874" t="s">
        <v>689</v>
      </c>
      <c r="C131" s="515"/>
      <c r="D131" s="515"/>
      <c r="E131" s="515"/>
      <c r="F131" s="1223"/>
      <c r="G131" s="1223"/>
      <c r="H131" s="1223"/>
      <c r="I131" s="1223"/>
      <c r="J131" s="1223"/>
      <c r="K131" s="1223"/>
      <c r="L131" s="1224"/>
      <c r="M131" s="507"/>
    </row>
    <row r="132" spans="1:13" ht="16.75" hidden="1" customHeight="1">
      <c r="A132" s="505"/>
      <c r="B132" s="516" t="s">
        <v>590</v>
      </c>
      <c r="C132" s="516"/>
      <c r="D132" s="516"/>
      <c r="E132" s="516"/>
      <c r="F132" s="1199"/>
      <c r="G132" s="1199"/>
      <c r="H132" s="1199"/>
      <c r="I132" s="1199"/>
      <c r="J132" s="1199"/>
      <c r="K132" s="1199"/>
      <c r="L132" s="1200"/>
      <c r="M132" s="507"/>
    </row>
    <row r="133" spans="1:13" ht="16.75" hidden="1" customHeight="1">
      <c r="A133" s="505"/>
      <c r="B133" s="516" t="s">
        <v>591</v>
      </c>
      <c r="C133" s="516"/>
      <c r="D133" s="516"/>
      <c r="E133" s="516"/>
      <c r="F133" s="1199"/>
      <c r="G133" s="1199"/>
      <c r="H133" s="1199"/>
      <c r="I133" s="1199"/>
      <c r="J133" s="1199"/>
      <c r="K133" s="1199"/>
      <c r="L133" s="1200"/>
      <c r="M133" s="507"/>
    </row>
    <row r="134" spans="1:13" ht="16.75" hidden="1" customHeight="1">
      <c r="A134" s="505"/>
      <c r="B134" s="516" t="s">
        <v>592</v>
      </c>
      <c r="C134" s="516"/>
      <c r="D134" s="516"/>
      <c r="E134" s="516"/>
      <c r="F134" s="1199"/>
      <c r="G134" s="1199"/>
      <c r="H134" s="1199"/>
      <c r="I134" s="1199"/>
      <c r="J134" s="1199"/>
      <c r="K134" s="1199"/>
      <c r="L134" s="1200"/>
      <c r="M134" s="507"/>
    </row>
    <row r="135" spans="1:13" ht="16.75" hidden="1" customHeight="1">
      <c r="A135" s="505"/>
      <c r="B135" s="516" t="s">
        <v>593</v>
      </c>
      <c r="C135" s="516"/>
      <c r="D135" s="516"/>
      <c r="E135" s="516"/>
      <c r="F135" s="1199"/>
      <c r="G135" s="1199"/>
      <c r="H135" s="1199"/>
      <c r="I135" s="1199"/>
      <c r="J135" s="1199"/>
      <c r="K135" s="1199"/>
      <c r="L135" s="1200"/>
      <c r="M135" s="507"/>
    </row>
    <row r="136" spans="1:13" ht="16.75" hidden="1" customHeight="1">
      <c r="A136" s="505"/>
      <c r="B136" s="516" t="s">
        <v>594</v>
      </c>
      <c r="C136" s="516"/>
      <c r="D136" s="516"/>
      <c r="E136" s="516"/>
      <c r="F136" s="1201"/>
      <c r="G136" s="1199"/>
      <c r="H136" s="1199"/>
      <c r="I136" s="1199"/>
      <c r="J136" s="1199"/>
      <c r="K136" s="1199"/>
      <c r="L136" s="1200"/>
      <c r="M136" s="507"/>
    </row>
    <row r="137" spans="1:13" ht="16.75" hidden="1" customHeight="1">
      <c r="A137" s="603"/>
      <c r="B137" s="517" t="s">
        <v>595</v>
      </c>
      <c r="C137" s="517"/>
      <c r="D137" s="517"/>
      <c r="E137" s="517"/>
      <c r="F137" s="1202"/>
      <c r="G137" s="1202"/>
      <c r="H137" s="1202"/>
      <c r="I137" s="1202"/>
      <c r="J137" s="1202"/>
      <c r="K137" s="1202"/>
      <c r="L137" s="1203"/>
      <c r="M137" s="507"/>
    </row>
    <row r="138" spans="1:13" ht="20.149999999999999" customHeight="1">
      <c r="A138" s="434" t="s">
        <v>693</v>
      </c>
      <c r="B138" s="613" t="s">
        <v>579</v>
      </c>
      <c r="C138" s="614"/>
      <c r="D138" s="614"/>
      <c r="E138" s="614"/>
      <c r="F138" s="614"/>
      <c r="G138" s="614"/>
      <c r="H138" s="614"/>
      <c r="I138" s="614"/>
      <c r="J138" s="614"/>
      <c r="K138" s="614"/>
      <c r="L138" s="615"/>
      <c r="M138" s="507"/>
    </row>
    <row r="139" spans="1:13" ht="20.149999999999999" customHeight="1">
      <c r="A139" s="505"/>
      <c r="B139" s="819" t="b">
        <v>0</v>
      </c>
      <c r="C139" s="423" t="s">
        <v>345</v>
      </c>
      <c r="D139" s="423"/>
      <c r="E139" s="423"/>
      <c r="F139" s="423"/>
      <c r="G139" s="423"/>
      <c r="H139" s="423"/>
      <c r="I139" s="423"/>
      <c r="J139" s="423"/>
      <c r="K139" s="423"/>
      <c r="L139" s="518"/>
      <c r="M139" s="507"/>
    </row>
    <row r="140" spans="1:13" ht="20.149999999999999" customHeight="1">
      <c r="A140" s="505"/>
      <c r="B140" s="819" t="b">
        <v>0</v>
      </c>
      <c r="C140" s="805" t="s">
        <v>369</v>
      </c>
      <c r="D140" s="423"/>
      <c r="E140" s="423"/>
      <c r="F140" s="423"/>
      <c r="G140" s="423"/>
      <c r="H140" s="423"/>
      <c r="I140" s="423"/>
      <c r="J140" s="423"/>
      <c r="K140" s="423"/>
      <c r="L140" s="518"/>
      <c r="M140" s="507"/>
    </row>
    <row r="141" spans="1:13" ht="20.149999999999999" customHeight="1">
      <c r="A141" s="505"/>
      <c r="B141" s="423"/>
      <c r="C141" s="607" t="s">
        <v>347</v>
      </c>
      <c r="D141" s="1392"/>
      <c r="E141" s="1392"/>
      <c r="F141" s="1392"/>
      <c r="G141" s="1392"/>
      <c r="H141" s="1392"/>
      <c r="I141" s="1392"/>
      <c r="J141" s="1392"/>
      <c r="K141" s="1392"/>
      <c r="L141" s="1393"/>
      <c r="M141" s="507"/>
    </row>
    <row r="142" spans="1:13" ht="20.149999999999999" customHeight="1">
      <c r="A142" s="505"/>
      <c r="B142" s="423"/>
      <c r="C142" s="608" t="s">
        <v>138</v>
      </c>
      <c r="D142" s="1394"/>
      <c r="E142" s="1394"/>
      <c r="F142" s="1394"/>
      <c r="G142" s="1394"/>
      <c r="H142" s="1394"/>
      <c r="I142" s="1394"/>
      <c r="J142" s="1394"/>
      <c r="K142" s="1394"/>
      <c r="L142" s="1395"/>
      <c r="M142" s="507"/>
    </row>
    <row r="143" spans="1:13" ht="20.149999999999999" customHeight="1">
      <c r="A143" s="505"/>
      <c r="B143" s="423"/>
      <c r="C143" s="608" t="s">
        <v>346</v>
      </c>
      <c r="D143" s="1394"/>
      <c r="E143" s="1394"/>
      <c r="F143" s="1394"/>
      <c r="G143" s="1394"/>
      <c r="H143" s="1394"/>
      <c r="I143" s="1394"/>
      <c r="J143" s="1394"/>
      <c r="K143" s="1394"/>
      <c r="L143" s="1395"/>
      <c r="M143" s="507"/>
    </row>
    <row r="144" spans="1:13" ht="20.149999999999999" customHeight="1">
      <c r="A144" s="505"/>
      <c r="B144" s="423"/>
      <c r="C144" s="875" t="s">
        <v>701</v>
      </c>
      <c r="D144" s="596"/>
      <c r="E144" s="597" t="s">
        <v>702</v>
      </c>
      <c r="F144" s="598"/>
      <c r="G144" s="876" t="s">
        <v>703</v>
      </c>
      <c r="H144" s="597"/>
      <c r="I144" s="572"/>
      <c r="J144" s="1195" t="s">
        <v>700</v>
      </c>
      <c r="K144" s="1195"/>
      <c r="L144" s="573"/>
      <c r="M144" s="507"/>
    </row>
    <row r="145" spans="1:13" ht="20.149999999999999" customHeight="1">
      <c r="A145" s="505"/>
      <c r="B145" s="423"/>
      <c r="C145" s="611" t="s">
        <v>348</v>
      </c>
      <c r="D145" s="612"/>
      <c r="E145" s="1227"/>
      <c r="F145" s="1227"/>
      <c r="G145" s="1227"/>
      <c r="H145" s="1227"/>
      <c r="I145" s="1227"/>
      <c r="J145" s="1227"/>
      <c r="K145" s="1227"/>
      <c r="L145" s="1228"/>
      <c r="M145" s="507"/>
    </row>
    <row r="146" spans="1:13" ht="20.149999999999999" customHeight="1">
      <c r="A146" s="505"/>
      <c r="B146" s="819" t="b">
        <v>0</v>
      </c>
      <c r="C146" s="609" t="s">
        <v>580</v>
      </c>
      <c r="D146" s="610"/>
      <c r="E146" s="610"/>
      <c r="F146" s="610"/>
      <c r="G146" s="610"/>
      <c r="H146" s="610"/>
      <c r="I146" s="610"/>
      <c r="J146" s="610"/>
      <c r="K146" s="1082"/>
      <c r="L146" s="1083"/>
      <c r="M146" s="507"/>
    </row>
    <row r="147" spans="1:13" ht="20.149999999999999" customHeight="1">
      <c r="A147" s="505"/>
      <c r="B147" s="423"/>
      <c r="C147" s="848" t="s">
        <v>144</v>
      </c>
      <c r="D147" s="1231"/>
      <c r="E147" s="1231"/>
      <c r="F147" s="1231"/>
      <c r="G147" s="1231"/>
      <c r="H147" s="1231"/>
      <c r="I147" s="1231"/>
      <c r="J147" s="1231"/>
      <c r="K147" s="1231"/>
      <c r="L147" s="1232"/>
      <c r="M147" s="507"/>
    </row>
    <row r="148" spans="1:13" ht="20.149999999999999" customHeight="1">
      <c r="A148" s="505"/>
      <c r="B148" s="423"/>
      <c r="C148" s="849" t="s">
        <v>138</v>
      </c>
      <c r="D148" s="1229"/>
      <c r="E148" s="1229"/>
      <c r="F148" s="1229"/>
      <c r="G148" s="1229"/>
      <c r="H148" s="1229"/>
      <c r="I148" s="1229"/>
      <c r="J148" s="1229"/>
      <c r="K148" s="1229"/>
      <c r="L148" s="1230"/>
      <c r="M148" s="507"/>
    </row>
    <row r="149" spans="1:13" ht="20.149999999999999" customHeight="1">
      <c r="A149" s="505"/>
      <c r="B149" s="423"/>
      <c r="C149" s="849" t="s">
        <v>346</v>
      </c>
      <c r="D149" s="1229"/>
      <c r="E149" s="1229"/>
      <c r="F149" s="1229"/>
      <c r="G149" s="1229"/>
      <c r="H149" s="1229"/>
      <c r="I149" s="1229"/>
      <c r="J149" s="1229"/>
      <c r="K149" s="1229"/>
      <c r="L149" s="1230"/>
      <c r="M149" s="507"/>
    </row>
    <row r="150" spans="1:13" ht="20.149999999999999" customHeight="1">
      <c r="A150" s="505"/>
      <c r="B150" s="423"/>
      <c r="C150" s="875" t="s">
        <v>701</v>
      </c>
      <c r="D150" s="845"/>
      <c r="E150" s="597" t="s">
        <v>702</v>
      </c>
      <c r="F150" s="846"/>
      <c r="G150" s="876" t="s">
        <v>703</v>
      </c>
      <c r="H150" s="597"/>
      <c r="I150" s="852"/>
      <c r="J150" s="1195" t="s">
        <v>700</v>
      </c>
      <c r="K150" s="1195"/>
      <c r="L150" s="847"/>
      <c r="M150" s="507"/>
    </row>
    <row r="151" spans="1:13" ht="20.149999999999999" customHeight="1">
      <c r="A151" s="505"/>
      <c r="B151" s="423"/>
      <c r="C151" s="850" t="s">
        <v>348</v>
      </c>
      <c r="D151" s="464"/>
      <c r="E151" s="1221"/>
      <c r="F151" s="1221"/>
      <c r="G151" s="1221"/>
      <c r="H151" s="1221"/>
      <c r="I151" s="1221"/>
      <c r="J151" s="1221"/>
      <c r="K151" s="1221"/>
      <c r="L151" s="1222"/>
      <c r="M151" s="507"/>
    </row>
    <row r="152" spans="1:13" ht="20.149999999999999" customHeight="1">
      <c r="A152" s="505"/>
      <c r="B152" s="423"/>
      <c r="C152" s="459"/>
      <c r="D152" s="459"/>
      <c r="E152" s="459"/>
      <c r="F152" s="459"/>
      <c r="G152" s="459"/>
      <c r="H152" s="459"/>
      <c r="I152" s="459"/>
      <c r="J152" s="459"/>
      <c r="K152" s="459"/>
      <c r="L152" s="834"/>
      <c r="M152" s="507"/>
    </row>
    <row r="153" spans="1:13" ht="20.149999999999999" customHeight="1">
      <c r="A153" s="505"/>
      <c r="B153" s="423"/>
      <c r="C153" s="848" t="s">
        <v>144</v>
      </c>
      <c r="D153" s="1231"/>
      <c r="E153" s="1231"/>
      <c r="F153" s="1231"/>
      <c r="G153" s="1231"/>
      <c r="H153" s="1231"/>
      <c r="I153" s="1231"/>
      <c r="J153" s="1231"/>
      <c r="K153" s="1231"/>
      <c r="L153" s="1232"/>
      <c r="M153" s="507"/>
    </row>
    <row r="154" spans="1:13" ht="20.149999999999999" customHeight="1">
      <c r="A154" s="505"/>
      <c r="B154" s="423"/>
      <c r="C154" s="849" t="s">
        <v>138</v>
      </c>
      <c r="D154" s="1229"/>
      <c r="E154" s="1229"/>
      <c r="F154" s="1229"/>
      <c r="G154" s="1229"/>
      <c r="H154" s="1229"/>
      <c r="I154" s="1229"/>
      <c r="J154" s="1229"/>
      <c r="K154" s="1229"/>
      <c r="L154" s="1230"/>
      <c r="M154" s="507"/>
    </row>
    <row r="155" spans="1:13" ht="20.149999999999999" customHeight="1">
      <c r="A155" s="505"/>
      <c r="B155" s="423"/>
      <c r="C155" s="849" t="s">
        <v>346</v>
      </c>
      <c r="D155" s="1229"/>
      <c r="E155" s="1229"/>
      <c r="F155" s="1229"/>
      <c r="G155" s="1229"/>
      <c r="H155" s="1229"/>
      <c r="I155" s="1229"/>
      <c r="J155" s="1229"/>
      <c r="K155" s="1229"/>
      <c r="L155" s="1230"/>
      <c r="M155" s="507"/>
    </row>
    <row r="156" spans="1:13" ht="20.149999999999999" customHeight="1">
      <c r="A156" s="505"/>
      <c r="B156" s="423"/>
      <c r="C156" s="875" t="s">
        <v>701</v>
      </c>
      <c r="D156" s="845"/>
      <c r="E156" s="597" t="s">
        <v>702</v>
      </c>
      <c r="F156" s="846"/>
      <c r="G156" s="876" t="s">
        <v>703</v>
      </c>
      <c r="H156" s="597"/>
      <c r="I156" s="852"/>
      <c r="J156" s="1195" t="s">
        <v>700</v>
      </c>
      <c r="K156" s="1195"/>
      <c r="L156" s="847"/>
      <c r="M156" s="507"/>
    </row>
    <row r="157" spans="1:13" ht="20.149999999999999" customHeight="1">
      <c r="A157" s="505"/>
      <c r="B157" s="423"/>
      <c r="C157" s="850" t="s">
        <v>348</v>
      </c>
      <c r="D157" s="464"/>
      <c r="E157" s="1221"/>
      <c r="F157" s="1221"/>
      <c r="G157" s="1221"/>
      <c r="H157" s="1221"/>
      <c r="I157" s="1221"/>
      <c r="J157" s="1221"/>
      <c r="K157" s="1221"/>
      <c r="L157" s="1222"/>
      <c r="M157" s="507"/>
    </row>
    <row r="158" spans="1:13" ht="20.149999999999999" customHeight="1">
      <c r="A158" s="505"/>
      <c r="B158" s="423"/>
      <c r="C158" s="459"/>
      <c r="D158" s="459"/>
      <c r="E158" s="459"/>
      <c r="F158" s="459"/>
      <c r="G158" s="459"/>
      <c r="H158" s="459"/>
      <c r="I158" s="459"/>
      <c r="J158" s="459"/>
      <c r="K158" s="459"/>
      <c r="L158" s="834"/>
      <c r="M158" s="507"/>
    </row>
    <row r="159" spans="1:13" ht="20.149999999999999" customHeight="1">
      <c r="A159" s="505"/>
      <c r="B159" s="423"/>
      <c r="C159" s="848" t="s">
        <v>144</v>
      </c>
      <c r="D159" s="1231"/>
      <c r="E159" s="1231"/>
      <c r="F159" s="1231"/>
      <c r="G159" s="1231"/>
      <c r="H159" s="1231"/>
      <c r="I159" s="1231"/>
      <c r="J159" s="1231"/>
      <c r="K159" s="1231"/>
      <c r="L159" s="1232"/>
      <c r="M159" s="507"/>
    </row>
    <row r="160" spans="1:13" ht="20.149999999999999" customHeight="1">
      <c r="A160" s="505"/>
      <c r="B160" s="423"/>
      <c r="C160" s="849" t="s">
        <v>138</v>
      </c>
      <c r="D160" s="1229"/>
      <c r="E160" s="1229"/>
      <c r="F160" s="1229"/>
      <c r="G160" s="1229"/>
      <c r="H160" s="1229"/>
      <c r="I160" s="1229"/>
      <c r="J160" s="1229"/>
      <c r="K160" s="1229"/>
      <c r="L160" s="1230"/>
      <c r="M160" s="507"/>
    </row>
    <row r="161" spans="1:13" ht="20.149999999999999" customHeight="1">
      <c r="A161" s="505"/>
      <c r="B161" s="423"/>
      <c r="C161" s="849" t="s">
        <v>346</v>
      </c>
      <c r="D161" s="1229"/>
      <c r="E161" s="1229"/>
      <c r="F161" s="1229"/>
      <c r="G161" s="1229"/>
      <c r="H161" s="1229"/>
      <c r="I161" s="1229"/>
      <c r="J161" s="1229"/>
      <c r="K161" s="1229"/>
      <c r="L161" s="1230"/>
      <c r="M161" s="507"/>
    </row>
    <row r="162" spans="1:13" ht="20.149999999999999" customHeight="1">
      <c r="A162" s="505"/>
      <c r="B162" s="423"/>
      <c r="C162" s="875" t="s">
        <v>701</v>
      </c>
      <c r="D162" s="845"/>
      <c r="E162" s="597" t="s">
        <v>702</v>
      </c>
      <c r="F162" s="846"/>
      <c r="G162" s="876" t="s">
        <v>703</v>
      </c>
      <c r="H162" s="597"/>
      <c r="I162" s="852"/>
      <c r="J162" s="1195" t="s">
        <v>700</v>
      </c>
      <c r="K162" s="1195"/>
      <c r="L162" s="847"/>
      <c r="M162" s="507"/>
    </row>
    <row r="163" spans="1:13" ht="20.149999999999999" customHeight="1">
      <c r="A163" s="505"/>
      <c r="B163" s="423"/>
      <c r="C163" s="850" t="s">
        <v>348</v>
      </c>
      <c r="D163" s="464"/>
      <c r="E163" s="1221"/>
      <c r="F163" s="1221"/>
      <c r="G163" s="1221"/>
      <c r="H163" s="1221"/>
      <c r="I163" s="1221"/>
      <c r="J163" s="1221"/>
      <c r="K163" s="1221"/>
      <c r="L163" s="1222"/>
      <c r="M163" s="507"/>
    </row>
    <row r="164" spans="1:13" ht="20.149999999999999" customHeight="1">
      <c r="A164" s="505"/>
      <c r="B164" s="423"/>
      <c r="C164" s="459"/>
      <c r="D164" s="459"/>
      <c r="E164" s="459"/>
      <c r="F164" s="459"/>
      <c r="G164" s="459"/>
      <c r="H164" s="459"/>
      <c r="I164" s="459"/>
      <c r="J164" s="459"/>
      <c r="K164" s="459"/>
      <c r="L164" s="834"/>
      <c r="M164" s="507"/>
    </row>
    <row r="165" spans="1:13" ht="20.149999999999999" customHeight="1">
      <c r="A165" s="505"/>
      <c r="B165" s="423"/>
      <c r="C165" s="848" t="s">
        <v>144</v>
      </c>
      <c r="D165" s="1231"/>
      <c r="E165" s="1231"/>
      <c r="F165" s="1231"/>
      <c r="G165" s="1231"/>
      <c r="H165" s="1231"/>
      <c r="I165" s="1231"/>
      <c r="J165" s="1231"/>
      <c r="K165" s="1231"/>
      <c r="L165" s="1232"/>
      <c r="M165" s="507"/>
    </row>
    <row r="166" spans="1:13" ht="20.149999999999999" customHeight="1">
      <c r="A166" s="505"/>
      <c r="B166" s="423"/>
      <c r="C166" s="849" t="s">
        <v>138</v>
      </c>
      <c r="D166" s="1229"/>
      <c r="E166" s="1229"/>
      <c r="F166" s="1229"/>
      <c r="G166" s="1229"/>
      <c r="H166" s="1229"/>
      <c r="I166" s="1229"/>
      <c r="J166" s="1229"/>
      <c r="K166" s="1229"/>
      <c r="L166" s="1230"/>
      <c r="M166" s="507"/>
    </row>
    <row r="167" spans="1:13" ht="20.149999999999999" customHeight="1">
      <c r="A167" s="505"/>
      <c r="B167" s="423"/>
      <c r="C167" s="849" t="s">
        <v>346</v>
      </c>
      <c r="D167" s="1229"/>
      <c r="E167" s="1229"/>
      <c r="F167" s="1229"/>
      <c r="G167" s="1229"/>
      <c r="H167" s="1229"/>
      <c r="I167" s="1229"/>
      <c r="J167" s="1229"/>
      <c r="K167" s="1229"/>
      <c r="L167" s="1230"/>
      <c r="M167" s="507"/>
    </row>
    <row r="168" spans="1:13" ht="20.149999999999999" customHeight="1">
      <c r="A168" s="505"/>
      <c r="B168" s="423"/>
      <c r="C168" s="875" t="s">
        <v>701</v>
      </c>
      <c r="D168" s="845"/>
      <c r="E168" s="597" t="s">
        <v>702</v>
      </c>
      <c r="F168" s="846"/>
      <c r="G168" s="876" t="s">
        <v>703</v>
      </c>
      <c r="H168" s="597"/>
      <c r="I168" s="852"/>
      <c r="J168" s="1195" t="s">
        <v>700</v>
      </c>
      <c r="K168" s="1195"/>
      <c r="L168" s="847"/>
      <c r="M168" s="507"/>
    </row>
    <row r="169" spans="1:13" ht="20.149999999999999" customHeight="1">
      <c r="A169" s="603"/>
      <c r="B169" s="616"/>
      <c r="C169" s="851" t="s">
        <v>348</v>
      </c>
      <c r="D169" s="465"/>
      <c r="E169" s="1221"/>
      <c r="F169" s="1221"/>
      <c r="G169" s="1221"/>
      <c r="H169" s="1221"/>
      <c r="I169" s="1221"/>
      <c r="J169" s="1221"/>
      <c r="K169" s="1221"/>
      <c r="L169" s="1222"/>
      <c r="M169" s="507"/>
    </row>
    <row r="170" spans="1:13" ht="32.15" customHeight="1">
      <c r="A170" s="434" t="s">
        <v>696</v>
      </c>
      <c r="B170" s="1356" t="s">
        <v>756</v>
      </c>
      <c r="C170" s="1356"/>
      <c r="D170" s="1356"/>
      <c r="E170" s="1356"/>
      <c r="F170" s="1356"/>
      <c r="G170" s="1356"/>
      <c r="H170" s="1356"/>
      <c r="I170" s="1356"/>
      <c r="J170" s="1356"/>
      <c r="K170" s="1356"/>
      <c r="L170" s="1357"/>
      <c r="M170" s="507"/>
    </row>
    <row r="171" spans="1:13">
      <c r="A171" s="437"/>
      <c r="B171" s="877" t="s">
        <v>601</v>
      </c>
      <c r="C171" s="785"/>
      <c r="D171" s="785"/>
      <c r="E171" s="785"/>
      <c r="F171" s="785"/>
      <c r="G171" s="785"/>
      <c r="H171" s="785"/>
      <c r="I171" s="785"/>
      <c r="J171" s="785"/>
      <c r="K171" s="785"/>
      <c r="L171" s="531"/>
      <c r="M171" s="507"/>
    </row>
    <row r="172" spans="1:13" ht="20.149999999999999" customHeight="1">
      <c r="A172" s="437"/>
      <c r="C172" s="878" t="s">
        <v>459</v>
      </c>
      <c r="D172" s="879"/>
      <c r="E172" s="880"/>
      <c r="F172" s="880"/>
      <c r="G172" s="880"/>
      <c r="H172" s="880"/>
      <c r="I172" s="880"/>
      <c r="J172" s="880"/>
      <c r="K172" s="880"/>
      <c r="L172" s="881"/>
      <c r="M172" s="507"/>
    </row>
    <row r="173" spans="1:13" ht="20.149999999999999" customHeight="1">
      <c r="A173" s="437"/>
      <c r="C173" s="882" t="s">
        <v>460</v>
      </c>
      <c r="D173" s="883"/>
      <c r="E173" s="884"/>
      <c r="F173" s="884"/>
      <c r="G173" s="884"/>
      <c r="H173" s="884"/>
      <c r="I173" s="884"/>
      <c r="J173" s="884"/>
      <c r="K173" s="884"/>
      <c r="L173" s="885"/>
      <c r="M173" s="507"/>
    </row>
    <row r="174" spans="1:13" ht="20.149999999999999" customHeight="1">
      <c r="A174" s="437"/>
      <c r="C174" s="886"/>
      <c r="D174" s="887"/>
      <c r="E174" s="887"/>
      <c r="F174" s="887"/>
      <c r="G174" s="887"/>
      <c r="H174" s="887"/>
      <c r="I174" s="887"/>
      <c r="J174" s="887"/>
      <c r="K174" s="887"/>
      <c r="L174" s="888"/>
      <c r="M174" s="507"/>
    </row>
    <row r="175" spans="1:13" ht="20.149999999999999" customHeight="1">
      <c r="A175" s="437"/>
      <c r="B175" s="415"/>
      <c r="C175" s="889" t="s">
        <v>459</v>
      </c>
      <c r="D175" s="890"/>
      <c r="E175" s="891"/>
      <c r="F175" s="891"/>
      <c r="G175" s="891"/>
      <c r="H175" s="891"/>
      <c r="I175" s="891"/>
      <c r="J175" s="891"/>
      <c r="K175" s="891"/>
      <c r="L175" s="892"/>
      <c r="M175" s="507"/>
    </row>
    <row r="176" spans="1:13" ht="20.149999999999999" customHeight="1">
      <c r="A176" s="579"/>
      <c r="B176" s="788"/>
      <c r="C176" s="893" t="s">
        <v>460</v>
      </c>
      <c r="D176" s="894"/>
      <c r="E176" s="895"/>
      <c r="F176" s="895"/>
      <c r="G176" s="895"/>
      <c r="H176" s="895"/>
      <c r="I176" s="895"/>
      <c r="J176" s="895"/>
      <c r="K176" s="895"/>
      <c r="L176" s="896"/>
      <c r="M176" s="507"/>
    </row>
    <row r="177" spans="1:14" ht="20.149999999999999" customHeight="1">
      <c r="A177" s="519"/>
      <c r="B177" s="519"/>
      <c r="C177" s="520"/>
      <c r="D177" s="521"/>
      <c r="E177" s="521"/>
      <c r="F177" s="521"/>
      <c r="G177" s="521"/>
      <c r="H177" s="521"/>
      <c r="I177" s="521"/>
      <c r="J177" s="521"/>
      <c r="K177" s="521"/>
      <c r="L177" s="522"/>
    </row>
    <row r="178" spans="1:14" ht="20.149999999999999" customHeight="1">
      <c r="A178" s="429" t="s">
        <v>256</v>
      </c>
      <c r="C178" s="430"/>
      <c r="L178" s="428"/>
    </row>
    <row r="179" spans="1:14" ht="20.149999999999999" customHeight="1">
      <c r="A179" s="451" t="s">
        <v>85</v>
      </c>
      <c r="B179" s="452" t="s">
        <v>707</v>
      </c>
      <c r="C179" s="453"/>
      <c r="D179" s="453"/>
      <c r="E179" s="453"/>
      <c r="F179" s="453"/>
      <c r="G179" s="453"/>
      <c r="H179" s="453"/>
      <c r="I179" s="453"/>
      <c r="J179" s="453"/>
      <c r="K179" s="453"/>
      <c r="L179" s="454"/>
    </row>
    <row r="180" spans="1:14" ht="20.149999999999999" customHeight="1">
      <c r="A180" s="1358" t="s">
        <v>708</v>
      </c>
      <c r="B180" s="1359"/>
      <c r="C180" s="1359"/>
      <c r="D180" s="1359"/>
      <c r="E180" s="1359"/>
      <c r="F180" s="1359"/>
      <c r="G180" s="1359"/>
      <c r="H180" s="1359"/>
      <c r="I180" s="1359"/>
      <c r="J180" s="1359"/>
      <c r="K180" s="1359"/>
      <c r="L180" s="1360"/>
      <c r="M180" s="459"/>
    </row>
    <row r="181" spans="1:14" ht="80.150000000000006" customHeight="1">
      <c r="A181" s="1364"/>
      <c r="B181" s="1365"/>
      <c r="C181" s="1365"/>
      <c r="D181" s="1365"/>
      <c r="E181" s="1365"/>
      <c r="F181" s="1365"/>
      <c r="G181" s="1365"/>
      <c r="H181" s="1365"/>
      <c r="I181" s="1365"/>
      <c r="J181" s="1365"/>
      <c r="K181" s="1365"/>
      <c r="L181" s="1366"/>
      <c r="M181" s="459"/>
    </row>
    <row r="182" spans="1:14" ht="20.149999999999999" customHeight="1">
      <c r="A182" s="1367" t="s">
        <v>709</v>
      </c>
      <c r="B182" s="1368"/>
      <c r="C182" s="1368"/>
      <c r="D182" s="1368"/>
      <c r="E182" s="1368"/>
      <c r="F182" s="1368"/>
      <c r="G182" s="1368"/>
      <c r="H182" s="1368"/>
      <c r="I182" s="1368"/>
      <c r="J182" s="1368"/>
      <c r="K182" s="1368"/>
      <c r="L182" s="1369"/>
    </row>
    <row r="183" spans="1:14" ht="60" customHeight="1">
      <c r="A183" s="1370"/>
      <c r="B183" s="1371"/>
      <c r="C183" s="1371"/>
      <c r="D183" s="1371"/>
      <c r="E183" s="1371"/>
      <c r="F183" s="1371"/>
      <c r="G183" s="1371"/>
      <c r="H183" s="1371"/>
      <c r="I183" s="1371"/>
      <c r="J183" s="1371"/>
      <c r="K183" s="1371"/>
      <c r="L183" s="1372"/>
    </row>
    <row r="184" spans="1:14" ht="20.149999999999999" customHeight="1">
      <c r="A184" s="434" t="s">
        <v>349</v>
      </c>
      <c r="B184" s="435" t="s">
        <v>76</v>
      </c>
      <c r="C184" s="435"/>
      <c r="D184" s="435"/>
      <c r="E184" s="435"/>
      <c r="F184" s="435"/>
      <c r="G184" s="435"/>
      <c r="H184" s="435"/>
      <c r="I184" s="435"/>
      <c r="J184" s="435"/>
      <c r="K184" s="435"/>
      <c r="L184" s="436"/>
    </row>
    <row r="185" spans="1:14" ht="20.149999999999999" customHeight="1">
      <c r="A185" s="472"/>
      <c r="B185" s="523" t="s">
        <v>77</v>
      </c>
      <c r="C185" s="524"/>
      <c r="D185" s="524"/>
      <c r="E185" s="524"/>
      <c r="F185" s="524"/>
      <c r="G185" s="524"/>
      <c r="H185" s="524"/>
      <c r="I185" s="524"/>
      <c r="J185" s="524"/>
      <c r="K185" s="524"/>
      <c r="L185" s="525"/>
    </row>
    <row r="186" spans="1:14" ht="20.149999999999999" customHeight="1">
      <c r="A186" s="526"/>
      <c r="B186" s="819" t="b">
        <v>0</v>
      </c>
      <c r="C186" s="527" t="s">
        <v>78</v>
      </c>
      <c r="D186" s="528"/>
      <c r="E186" s="528"/>
      <c r="F186" s="528"/>
      <c r="G186" s="528"/>
      <c r="H186" s="528"/>
      <c r="I186" s="528"/>
      <c r="J186" s="528"/>
      <c r="K186" s="528"/>
      <c r="L186" s="529"/>
    </row>
    <row r="187" spans="1:14" ht="20.149999999999999" customHeight="1">
      <c r="A187" s="530"/>
      <c r="B187" s="819" t="b">
        <v>0</v>
      </c>
      <c r="C187" s="459" t="s">
        <v>79</v>
      </c>
      <c r="D187" s="785"/>
      <c r="E187" s="785"/>
      <c r="F187" s="785"/>
      <c r="G187" s="785"/>
      <c r="H187" s="785"/>
      <c r="I187" s="785"/>
      <c r="J187" s="785"/>
      <c r="K187" s="785"/>
      <c r="L187" s="531"/>
    </row>
    <row r="188" spans="1:14" ht="20.149999999999999" customHeight="1">
      <c r="A188" s="532"/>
      <c r="B188" s="820" t="b">
        <v>0</v>
      </c>
      <c r="C188" s="533" t="s">
        <v>80</v>
      </c>
      <c r="D188" s="534"/>
      <c r="E188" s="534"/>
      <c r="F188" s="534"/>
      <c r="G188" s="534"/>
      <c r="H188" s="535"/>
      <c r="I188" s="536" t="s">
        <v>81</v>
      </c>
      <c r="J188" s="1344"/>
      <c r="K188" s="1344"/>
      <c r="L188" s="537" t="s">
        <v>82</v>
      </c>
    </row>
    <row r="189" spans="1:14" ht="20.149999999999999" customHeight="1">
      <c r="A189" s="538" t="s">
        <v>93</v>
      </c>
      <c r="B189" s="539" t="s">
        <v>83</v>
      </c>
      <c r="C189" s="540"/>
      <c r="D189" s="1345"/>
      <c r="E189" s="1346"/>
      <c r="F189" s="541" t="s">
        <v>84</v>
      </c>
      <c r="G189" s="1346"/>
      <c r="H189" s="1346"/>
      <c r="I189" s="1346"/>
      <c r="J189" s="542"/>
      <c r="K189" s="543"/>
      <c r="L189" s="544"/>
      <c r="M189" s="507"/>
      <c r="N189" s="821"/>
    </row>
    <row r="190" spans="1:14" ht="20.149999999999999" customHeight="1">
      <c r="A190" s="538" t="s">
        <v>94</v>
      </c>
      <c r="B190" s="539" t="s">
        <v>86</v>
      </c>
      <c r="C190" s="618"/>
      <c r="D190" s="546"/>
      <c r="E190" s="547" t="s">
        <v>602</v>
      </c>
      <c r="F190" s="547"/>
      <c r="G190" s="547"/>
      <c r="H190" s="547"/>
      <c r="I190" s="547"/>
      <c r="J190" s="547"/>
      <c r="K190" s="547"/>
      <c r="L190" s="548"/>
    </row>
    <row r="191" spans="1:14" ht="20.149999999999999" customHeight="1">
      <c r="A191" s="451" t="s">
        <v>350</v>
      </c>
      <c r="B191" s="452" t="s">
        <v>87</v>
      </c>
      <c r="C191" s="503"/>
      <c r="D191" s="503"/>
      <c r="E191" s="503"/>
      <c r="F191" s="503"/>
      <c r="G191" s="503"/>
      <c r="H191" s="503"/>
      <c r="I191" s="503"/>
      <c r="J191" s="503"/>
      <c r="K191" s="503"/>
      <c r="L191" s="504"/>
    </row>
    <row r="192" spans="1:14" ht="20.149999999999999" customHeight="1">
      <c r="A192" s="530"/>
      <c r="B192" s="819" t="b">
        <v>0</v>
      </c>
      <c r="C192" s="791" t="s">
        <v>88</v>
      </c>
      <c r="D192" s="791"/>
      <c r="E192" s="791"/>
      <c r="F192" s="791"/>
      <c r="G192" s="791"/>
      <c r="H192" s="791"/>
      <c r="I192" s="791"/>
      <c r="J192" s="791"/>
      <c r="K192" s="791"/>
      <c r="L192" s="549"/>
      <c r="M192" s="459"/>
    </row>
    <row r="193" spans="1:13" ht="20.149999999999999" customHeight="1">
      <c r="A193" s="530"/>
      <c r="B193" s="819" t="b">
        <v>0</v>
      </c>
      <c r="C193" s="791" t="s">
        <v>89</v>
      </c>
      <c r="D193" s="791"/>
      <c r="E193" s="791"/>
      <c r="F193" s="791"/>
      <c r="G193" s="791"/>
      <c r="H193" s="791"/>
      <c r="I193" s="791"/>
      <c r="J193" s="791"/>
      <c r="K193" s="791"/>
      <c r="L193" s="549"/>
      <c r="M193" s="459"/>
    </row>
    <row r="194" spans="1:13" ht="20.149999999999999" customHeight="1">
      <c r="A194" s="530"/>
      <c r="B194" s="819" t="b">
        <v>0</v>
      </c>
      <c r="C194" s="791" t="s">
        <v>90</v>
      </c>
      <c r="D194" s="791"/>
      <c r="E194" s="791"/>
      <c r="F194" s="791"/>
      <c r="G194" s="791"/>
      <c r="H194" s="791"/>
      <c r="I194" s="791"/>
      <c r="J194" s="791"/>
      <c r="K194" s="791"/>
      <c r="L194" s="549"/>
      <c r="M194" s="459"/>
    </row>
    <row r="195" spans="1:13" ht="20.149999999999999" customHeight="1">
      <c r="A195" s="532"/>
      <c r="B195" s="820" t="b">
        <v>0</v>
      </c>
      <c r="C195" s="550" t="s">
        <v>91</v>
      </c>
      <c r="D195" s="550"/>
      <c r="E195" s="550"/>
      <c r="F195" s="551"/>
      <c r="G195" s="551"/>
      <c r="H195" s="551"/>
      <c r="I195" s="551"/>
      <c r="J195" s="551"/>
      <c r="K195" s="551"/>
      <c r="L195" s="552" t="s">
        <v>92</v>
      </c>
    </row>
    <row r="196" spans="1:13" ht="20.149999999999999" customHeight="1">
      <c r="A196" s="432" t="s">
        <v>111</v>
      </c>
      <c r="B196" s="1333" t="s">
        <v>684</v>
      </c>
      <c r="C196" s="1334"/>
      <c r="D196" s="1334"/>
      <c r="E196" s="1334"/>
      <c r="F196" s="1334"/>
      <c r="G196" s="1334"/>
      <c r="H196" s="1334"/>
      <c r="I196" s="1334"/>
      <c r="J196" s="1334"/>
      <c r="K196" s="1334"/>
      <c r="L196" s="1335"/>
    </row>
    <row r="197" spans="1:13" ht="60" customHeight="1">
      <c r="A197" s="1253"/>
      <c r="B197" s="1254"/>
      <c r="C197" s="1254"/>
      <c r="D197" s="1254"/>
      <c r="E197" s="1254"/>
      <c r="F197" s="1254"/>
      <c r="G197" s="1254"/>
      <c r="H197" s="1254"/>
      <c r="I197" s="1254"/>
      <c r="J197" s="1254"/>
      <c r="K197" s="1254"/>
      <c r="L197" s="1255"/>
    </row>
    <row r="198" spans="1:13" ht="20.149999999999999" customHeight="1">
      <c r="A198" s="434" t="s">
        <v>123</v>
      </c>
      <c r="B198" s="1333" t="s">
        <v>685</v>
      </c>
      <c r="C198" s="1334"/>
      <c r="D198" s="1334"/>
      <c r="E198" s="1334"/>
      <c r="F198" s="1334"/>
      <c r="G198" s="1334"/>
      <c r="H198" s="1334"/>
      <c r="I198" s="1334"/>
      <c r="J198" s="1334"/>
      <c r="K198" s="1334"/>
      <c r="L198" s="1335"/>
    </row>
    <row r="199" spans="1:13" ht="80.150000000000006" customHeight="1">
      <c r="A199" s="1336"/>
      <c r="B199" s="1337"/>
      <c r="C199" s="1337"/>
      <c r="D199" s="1337"/>
      <c r="E199" s="1337"/>
      <c r="F199" s="1337"/>
      <c r="G199" s="1337"/>
      <c r="H199" s="1337"/>
      <c r="I199" s="1337"/>
      <c r="J199" s="1337"/>
      <c r="K199" s="1337"/>
      <c r="L199" s="1338"/>
    </row>
    <row r="200" spans="1:13" ht="20.149999999999999" customHeight="1">
      <c r="A200" s="538" t="s">
        <v>351</v>
      </c>
      <c r="B200" s="539" t="s">
        <v>334</v>
      </c>
      <c r="C200" s="618"/>
      <c r="D200" s="619" t="b">
        <v>0</v>
      </c>
      <c r="E200" s="620" t="s">
        <v>70</v>
      </c>
      <c r="F200" s="619" t="b">
        <v>0</v>
      </c>
      <c r="G200" s="620" t="s">
        <v>71</v>
      </c>
      <c r="H200" s="547"/>
      <c r="I200" s="1397" t="s">
        <v>718</v>
      </c>
      <c r="J200" s="1397"/>
      <c r="K200" s="621"/>
      <c r="L200" s="548" t="s">
        <v>719</v>
      </c>
    </row>
    <row r="201" spans="1:13" ht="53.15" customHeight="1">
      <c r="A201" s="833" t="s">
        <v>125</v>
      </c>
      <c r="B201" s="1206" t="s">
        <v>755</v>
      </c>
      <c r="C201" s="1206"/>
      <c r="D201" s="1206"/>
      <c r="E201" s="1206"/>
      <c r="F201" s="1206"/>
      <c r="G201" s="1206"/>
      <c r="H201" s="1206"/>
      <c r="I201" s="1206"/>
      <c r="J201" s="1206"/>
      <c r="K201" s="1206"/>
      <c r="L201" s="1207"/>
    </row>
    <row r="202" spans="1:13" ht="20.149999999999999" customHeight="1">
      <c r="A202" s="593"/>
      <c r="B202" s="462"/>
      <c r="C202" s="819" t="b">
        <v>0</v>
      </c>
      <c r="D202" s="462" t="s">
        <v>70</v>
      </c>
      <c r="E202" s="819" t="b">
        <v>0</v>
      </c>
      <c r="F202" s="462" t="s">
        <v>71</v>
      </c>
      <c r="G202" s="462"/>
      <c r="H202" s="462"/>
      <c r="I202" s="462"/>
      <c r="J202" s="462"/>
      <c r="K202" s="462"/>
      <c r="L202" s="600"/>
    </row>
    <row r="203" spans="1:13" ht="20.149999999999999" customHeight="1">
      <c r="A203" s="601"/>
      <c r="B203" s="462" t="s">
        <v>72</v>
      </c>
      <c r="C203" s="462"/>
      <c r="D203" s="462"/>
      <c r="E203" s="462"/>
      <c r="F203" s="462"/>
      <c r="G203" s="462"/>
      <c r="H203" s="462"/>
      <c r="I203" s="462"/>
      <c r="J203" s="462"/>
      <c r="K203" s="462"/>
      <c r="L203" s="600"/>
    </row>
    <row r="204" spans="1:13" ht="20.149999999999999" customHeight="1">
      <c r="A204" s="556"/>
      <c r="B204" s="1347" t="s">
        <v>73</v>
      </c>
      <c r="C204" s="1347"/>
      <c r="D204" s="1347"/>
      <c r="E204" s="1348" t="s">
        <v>74</v>
      </c>
      <c r="F204" s="1349"/>
      <c r="G204" s="1349"/>
      <c r="H204" s="1349"/>
      <c r="I204" s="1350"/>
      <c r="J204" s="1348" t="s">
        <v>75</v>
      </c>
      <c r="K204" s="1349"/>
      <c r="L204" s="1351"/>
    </row>
    <row r="205" spans="1:13" ht="20.149999999999999" customHeight="1">
      <c r="A205" s="557"/>
      <c r="B205" s="1340"/>
      <c r="C205" s="1340"/>
      <c r="D205" s="1340"/>
      <c r="E205" s="1341"/>
      <c r="F205" s="1342"/>
      <c r="G205" s="1342"/>
      <c r="H205" s="1342"/>
      <c r="I205" s="1342"/>
      <c r="J205" s="1341"/>
      <c r="K205" s="1342"/>
      <c r="L205" s="1343"/>
    </row>
    <row r="206" spans="1:13" ht="20.149999999999999" customHeight="1">
      <c r="A206" s="434" t="s">
        <v>129</v>
      </c>
      <c r="B206" s="466" t="s">
        <v>95</v>
      </c>
      <c r="C206" s="558"/>
      <c r="D206" s="617"/>
      <c r="E206" s="521" t="s">
        <v>96</v>
      </c>
      <c r="F206" s="521" t="s">
        <v>759</v>
      </c>
      <c r="G206" s="559"/>
      <c r="H206" s="559"/>
      <c r="I206" s="559"/>
      <c r="J206" s="559"/>
      <c r="K206" s="559"/>
      <c r="L206" s="560"/>
    </row>
    <row r="207" spans="1:13" ht="20.149999999999999" customHeight="1">
      <c r="A207" s="561"/>
      <c r="B207" s="562"/>
      <c r="C207" s="563" t="s">
        <v>97</v>
      </c>
      <c r="D207" s="564"/>
      <c r="E207" s="565" t="s">
        <v>98</v>
      </c>
      <c r="F207" s="566" t="s">
        <v>99</v>
      </c>
      <c r="G207" s="1339"/>
      <c r="H207" s="1339"/>
      <c r="I207" s="567" t="s">
        <v>100</v>
      </c>
      <c r="J207" s="564"/>
      <c r="K207" s="568" t="s">
        <v>101</v>
      </c>
      <c r="L207" s="569"/>
    </row>
    <row r="208" spans="1:13" ht="28">
      <c r="A208" s="622"/>
      <c r="B208" s="1332" t="s">
        <v>574</v>
      </c>
      <c r="C208" s="1332"/>
      <c r="D208" s="1220" t="s">
        <v>102</v>
      </c>
      <c r="E208" s="1220"/>
      <c r="F208" s="1220" t="s">
        <v>74</v>
      </c>
      <c r="G208" s="1220"/>
      <c r="H208" s="1220"/>
      <c r="I208" s="1220"/>
      <c r="J208" s="1396" t="s">
        <v>103</v>
      </c>
      <c r="K208" s="1396"/>
      <c r="L208" s="623" t="s">
        <v>104</v>
      </c>
    </row>
    <row r="209" spans="1:12" ht="20.149999999999999" customHeight="1">
      <c r="A209" s="624" t="s">
        <v>105</v>
      </c>
      <c r="B209" s="1204" t="s">
        <v>774</v>
      </c>
      <c r="C209" s="1204"/>
      <c r="D209" s="1205"/>
      <c r="E209" s="1205"/>
      <c r="F209" s="856"/>
      <c r="G209" s="858"/>
      <c r="H209" s="858"/>
      <c r="I209" s="854"/>
      <c r="J209" s="856"/>
      <c r="K209" s="854"/>
      <c r="L209" s="625"/>
    </row>
    <row r="210" spans="1:12" ht="20.149999999999999" customHeight="1">
      <c r="A210" s="624" t="s">
        <v>107</v>
      </c>
      <c r="B210" s="1204" t="s">
        <v>774</v>
      </c>
      <c r="C210" s="1204"/>
      <c r="D210" s="1205"/>
      <c r="E210" s="1205"/>
      <c r="F210" s="856"/>
      <c r="G210" s="858"/>
      <c r="H210" s="858"/>
      <c r="I210" s="854"/>
      <c r="J210" s="856"/>
      <c r="K210" s="854"/>
      <c r="L210" s="625"/>
    </row>
    <row r="211" spans="1:12" ht="20.149999999999999" customHeight="1">
      <c r="A211" s="624" t="s">
        <v>108</v>
      </c>
      <c r="B211" s="1204" t="s">
        <v>774</v>
      </c>
      <c r="C211" s="1204"/>
      <c r="D211" s="1205"/>
      <c r="E211" s="1205"/>
      <c r="F211" s="856"/>
      <c r="G211" s="858"/>
      <c r="H211" s="858"/>
      <c r="I211" s="854"/>
      <c r="J211" s="856"/>
      <c r="K211" s="854"/>
      <c r="L211" s="625"/>
    </row>
    <row r="212" spans="1:12" ht="20.149999999999999" customHeight="1">
      <c r="A212" s="624" t="s">
        <v>109</v>
      </c>
      <c r="B212" s="1204" t="s">
        <v>774</v>
      </c>
      <c r="C212" s="1204"/>
      <c r="D212" s="1205"/>
      <c r="E212" s="1205"/>
      <c r="F212" s="856"/>
      <c r="G212" s="858"/>
      <c r="H212" s="858"/>
      <c r="I212" s="854"/>
      <c r="J212" s="856"/>
      <c r="K212" s="854"/>
      <c r="L212" s="625"/>
    </row>
    <row r="213" spans="1:12" ht="20.149999999999999" customHeight="1">
      <c r="A213" s="624" t="s">
        <v>110</v>
      </c>
      <c r="B213" s="1204" t="s">
        <v>774</v>
      </c>
      <c r="C213" s="1204"/>
      <c r="D213" s="1205"/>
      <c r="E213" s="1205"/>
      <c r="F213" s="856"/>
      <c r="G213" s="858"/>
      <c r="H213" s="858"/>
      <c r="I213" s="854"/>
      <c r="J213" s="856"/>
      <c r="K213" s="854"/>
      <c r="L213" s="625"/>
    </row>
    <row r="214" spans="1:12" ht="20.149999999999999" customHeight="1">
      <c r="A214" s="624" t="s">
        <v>746</v>
      </c>
      <c r="B214" s="1204" t="s">
        <v>774</v>
      </c>
      <c r="C214" s="1204"/>
      <c r="D214" s="1205"/>
      <c r="E214" s="1205"/>
      <c r="F214" s="856"/>
      <c r="G214" s="858"/>
      <c r="H214" s="858"/>
      <c r="I214" s="854"/>
      <c r="J214" s="856"/>
      <c r="K214" s="854"/>
      <c r="L214" s="625"/>
    </row>
    <row r="215" spans="1:12" ht="20.149999999999999" customHeight="1">
      <c r="A215" s="624" t="s">
        <v>747</v>
      </c>
      <c r="B215" s="1204" t="s">
        <v>774</v>
      </c>
      <c r="C215" s="1204"/>
      <c r="D215" s="1205"/>
      <c r="E215" s="1205"/>
      <c r="F215" s="856"/>
      <c r="G215" s="858"/>
      <c r="H215" s="858"/>
      <c r="I215" s="854"/>
      <c r="J215" s="856"/>
      <c r="K215" s="854"/>
      <c r="L215" s="625"/>
    </row>
    <row r="216" spans="1:12" ht="20.149999999999999" customHeight="1">
      <c r="A216" s="624" t="s">
        <v>748</v>
      </c>
      <c r="B216" s="1204" t="s">
        <v>774</v>
      </c>
      <c r="C216" s="1204"/>
      <c r="D216" s="1398"/>
      <c r="E216" s="1398"/>
      <c r="F216" s="857"/>
      <c r="G216" s="859"/>
      <c r="H216" s="859"/>
      <c r="I216" s="855"/>
      <c r="J216" s="857"/>
      <c r="K216" s="855"/>
      <c r="L216" s="804"/>
    </row>
    <row r="217" spans="1:12" ht="59.5" customHeight="1">
      <c r="A217" s="833" t="s">
        <v>352</v>
      </c>
      <c r="B217" s="1399" t="s">
        <v>754</v>
      </c>
      <c r="C217" s="1399"/>
      <c r="D217" s="1399"/>
      <c r="E217" s="1399"/>
      <c r="F217" s="1399"/>
      <c r="G217" s="1399"/>
      <c r="H217" s="1399"/>
      <c r="I217" s="1399"/>
      <c r="J217" s="1399"/>
      <c r="K217" s="1399"/>
      <c r="L217" s="1400"/>
    </row>
    <row r="218" spans="1:12" ht="20.149999999999999" customHeight="1">
      <c r="A218" s="593"/>
      <c r="B218" s="462"/>
      <c r="C218" s="823" t="b">
        <v>0</v>
      </c>
      <c r="D218" s="462" t="s">
        <v>70</v>
      </c>
      <c r="E218" s="823" t="b">
        <v>0</v>
      </c>
      <c r="F218" s="462" t="s">
        <v>71</v>
      </c>
      <c r="G218" s="462"/>
      <c r="H218" s="462"/>
      <c r="I218" s="462"/>
      <c r="J218" s="462"/>
      <c r="K218" s="462"/>
      <c r="L218" s="600"/>
    </row>
    <row r="219" spans="1:12" ht="20.149999999999999" customHeight="1">
      <c r="A219" s="601"/>
      <c r="B219" s="462" t="s">
        <v>112</v>
      </c>
      <c r="C219" s="462"/>
      <c r="D219" s="462"/>
      <c r="E219" s="462"/>
      <c r="F219" s="462"/>
      <c r="G219" s="462"/>
      <c r="H219" s="462"/>
      <c r="I219" s="462"/>
      <c r="J219" s="462"/>
      <c r="K219" s="462"/>
      <c r="L219" s="600"/>
    </row>
    <row r="220" spans="1:12" ht="28">
      <c r="A220" s="460"/>
      <c r="B220" s="1219" t="s">
        <v>596</v>
      </c>
      <c r="C220" s="1220"/>
      <c r="D220" s="870" t="s">
        <v>113</v>
      </c>
      <c r="E220" s="870" t="s">
        <v>597</v>
      </c>
      <c r="F220" s="870" t="s">
        <v>598</v>
      </c>
      <c r="G220" s="1220" t="s">
        <v>114</v>
      </c>
      <c r="H220" s="1220"/>
      <c r="I220" s="897" t="s">
        <v>361</v>
      </c>
      <c r="J220" s="897" t="s">
        <v>599</v>
      </c>
      <c r="K220" s="897" t="s">
        <v>600</v>
      </c>
      <c r="L220" s="898" t="s">
        <v>115</v>
      </c>
    </row>
    <row r="221" spans="1:12" ht="28" customHeight="1">
      <c r="A221" s="899" t="s">
        <v>105</v>
      </c>
      <c r="B221" s="1251"/>
      <c r="C221" s="1252"/>
      <c r="D221" s="900"/>
      <c r="E221" s="900"/>
      <c r="F221" s="901"/>
      <c r="G221" s="1252"/>
      <c r="H221" s="1252"/>
      <c r="I221" s="902"/>
      <c r="J221" s="1093" t="s">
        <v>774</v>
      </c>
      <c r="K221" s="903"/>
      <c r="L221" s="904" t="s">
        <v>774</v>
      </c>
    </row>
    <row r="222" spans="1:12" ht="28" customHeight="1">
      <c r="A222" s="899" t="s">
        <v>107</v>
      </c>
      <c r="B222" s="1251"/>
      <c r="C222" s="1252"/>
      <c r="D222" s="905"/>
      <c r="E222" s="905"/>
      <c r="F222" s="905"/>
      <c r="G222" s="1252"/>
      <c r="H222" s="1252"/>
      <c r="I222" s="905"/>
      <c r="J222" s="1093" t="s">
        <v>774</v>
      </c>
      <c r="K222" s="905"/>
      <c r="L222" s="904" t="s">
        <v>774</v>
      </c>
    </row>
    <row r="223" spans="1:12" ht="28" customHeight="1">
      <c r="A223" s="899" t="s">
        <v>108</v>
      </c>
      <c r="B223" s="1251"/>
      <c r="C223" s="1252"/>
      <c r="D223" s="905"/>
      <c r="E223" s="905"/>
      <c r="F223" s="905"/>
      <c r="G223" s="1252"/>
      <c r="H223" s="1252"/>
      <c r="I223" s="905"/>
      <c r="J223" s="1093" t="s">
        <v>774</v>
      </c>
      <c r="K223" s="905"/>
      <c r="L223" s="904" t="s">
        <v>774</v>
      </c>
    </row>
    <row r="224" spans="1:12" ht="28" customHeight="1">
      <c r="A224" s="899" t="s">
        <v>116</v>
      </c>
      <c r="B224" s="1251"/>
      <c r="C224" s="1252"/>
      <c r="D224" s="905"/>
      <c r="E224" s="905"/>
      <c r="F224" s="905"/>
      <c r="G224" s="1252"/>
      <c r="H224" s="1252"/>
      <c r="I224" s="905"/>
      <c r="J224" s="1093" t="s">
        <v>774</v>
      </c>
      <c r="K224" s="905"/>
      <c r="L224" s="904" t="s">
        <v>774</v>
      </c>
    </row>
    <row r="225" spans="1:16" ht="28" customHeight="1">
      <c r="A225" s="899" t="s">
        <v>110</v>
      </c>
      <c r="B225" s="1251"/>
      <c r="C225" s="1252"/>
      <c r="D225" s="906"/>
      <c r="E225" s="906"/>
      <c r="F225" s="906"/>
      <c r="G225" s="1252"/>
      <c r="H225" s="1252"/>
      <c r="I225" s="906"/>
      <c r="J225" s="1094" t="s">
        <v>774</v>
      </c>
      <c r="K225" s="906"/>
      <c r="L225" s="907" t="s">
        <v>774</v>
      </c>
    </row>
    <row r="226" spans="1:16" ht="20.149999999999999" customHeight="1">
      <c r="A226" s="899"/>
      <c r="B226" s="415"/>
      <c r="C226" s="877" t="s">
        <v>117</v>
      </c>
      <c r="D226" s="425"/>
      <c r="E226" s="425"/>
      <c r="F226" s="425"/>
      <c r="G226" s="425"/>
      <c r="H226" s="425"/>
      <c r="I226" s="425"/>
      <c r="J226" s="425"/>
      <c r="K226" s="425"/>
      <c r="L226" s="908"/>
    </row>
    <row r="227" spans="1:16" ht="20.149999999999999" customHeight="1">
      <c r="A227" s="909"/>
      <c r="B227" s="459" t="s">
        <v>118</v>
      </c>
      <c r="C227" s="459"/>
      <c r="D227" s="459"/>
      <c r="E227" s="459"/>
      <c r="F227" s="459"/>
      <c r="G227" s="459"/>
      <c r="H227" s="459"/>
      <c r="I227" s="459"/>
      <c r="J227" s="459"/>
      <c r="K227" s="459"/>
      <c r="L227" s="834"/>
    </row>
    <row r="228" spans="1:16" ht="20.149999999999999" customHeight="1">
      <c r="A228" s="909"/>
      <c r="B228" s="1219" t="s">
        <v>596</v>
      </c>
      <c r="C228" s="1220"/>
      <c r="D228" s="1406" t="s">
        <v>717</v>
      </c>
      <c r="E228" s="1407"/>
      <c r="F228" s="1407"/>
      <c r="G228" s="1407"/>
      <c r="H228" s="1407"/>
      <c r="I228" s="1407"/>
      <c r="J228" s="1407"/>
      <c r="K228" s="1407"/>
      <c r="L228" s="1408"/>
    </row>
    <row r="229" spans="1:16" ht="20.149999999999999" customHeight="1">
      <c r="A229" s="899" t="s">
        <v>105</v>
      </c>
      <c r="B229" s="1208" t="str">
        <f>IF(B221="","",B221)</f>
        <v/>
      </c>
      <c r="C229" s="1209"/>
      <c r="D229" s="1216"/>
      <c r="E229" s="1217"/>
      <c r="F229" s="1217"/>
      <c r="G229" s="1217"/>
      <c r="H229" s="1217"/>
      <c r="I229" s="1217"/>
      <c r="J229" s="1217"/>
      <c r="K229" s="1217"/>
      <c r="L229" s="1218"/>
    </row>
    <row r="230" spans="1:16" ht="20.149999999999999" customHeight="1">
      <c r="A230" s="899" t="s">
        <v>107</v>
      </c>
      <c r="B230" s="1208" t="str">
        <f>IF(B222="","",B222)</f>
        <v/>
      </c>
      <c r="C230" s="1209"/>
      <c r="D230" s="1212"/>
      <c r="E230" s="1193"/>
      <c r="F230" s="1193"/>
      <c r="G230" s="1193"/>
      <c r="H230" s="1193"/>
      <c r="I230" s="1193"/>
      <c r="J230" s="1193"/>
      <c r="K230" s="1193"/>
      <c r="L230" s="1194"/>
      <c r="M230" s="459"/>
    </row>
    <row r="231" spans="1:16" ht="20.149999999999999" customHeight="1">
      <c r="A231" s="899" t="s">
        <v>108</v>
      </c>
      <c r="B231" s="1208" t="str">
        <f>IF(B223="","",B223)</f>
        <v/>
      </c>
      <c r="C231" s="1209"/>
      <c r="D231" s="1212"/>
      <c r="E231" s="1193"/>
      <c r="F231" s="1193"/>
      <c r="G231" s="1193"/>
      <c r="H231" s="1193"/>
      <c r="I231" s="1193"/>
      <c r="J231" s="1193"/>
      <c r="K231" s="1193"/>
      <c r="L231" s="1194"/>
      <c r="M231" s="459"/>
      <c r="O231" s="626"/>
    </row>
    <row r="232" spans="1:16" ht="20.149999999999999" customHeight="1">
      <c r="A232" s="899" t="s">
        <v>116</v>
      </c>
      <c r="B232" s="1208" t="str">
        <f>IF(B224="","",B224)</f>
        <v/>
      </c>
      <c r="C232" s="1209"/>
      <c r="D232" s="1212"/>
      <c r="E232" s="1193"/>
      <c r="F232" s="1193"/>
      <c r="G232" s="1193"/>
      <c r="H232" s="1193"/>
      <c r="I232" s="1193"/>
      <c r="J232" s="1193"/>
      <c r="K232" s="1193"/>
      <c r="L232" s="1194"/>
      <c r="M232" s="459"/>
    </row>
    <row r="233" spans="1:16" ht="20.149999999999999" customHeight="1">
      <c r="A233" s="910" t="s">
        <v>110</v>
      </c>
      <c r="B233" s="1210" t="str">
        <f>IF(B225="","",B225)</f>
        <v/>
      </c>
      <c r="C233" s="1211"/>
      <c r="D233" s="1213"/>
      <c r="E233" s="1214"/>
      <c r="F233" s="1214"/>
      <c r="G233" s="1214"/>
      <c r="H233" s="1214"/>
      <c r="I233" s="1214"/>
      <c r="J233" s="1214"/>
      <c r="K233" s="1214"/>
      <c r="L233" s="1215"/>
      <c r="M233" s="459"/>
    </row>
    <row r="234" spans="1:16" ht="20.149999999999999" customHeight="1">
      <c r="A234" s="451" t="s">
        <v>370</v>
      </c>
      <c r="B234" s="452" t="s">
        <v>750</v>
      </c>
      <c r="C234" s="453"/>
      <c r="D234" s="453"/>
      <c r="E234" s="453"/>
      <c r="F234" s="453"/>
      <c r="G234" s="453"/>
      <c r="H234" s="453"/>
      <c r="I234" s="453"/>
      <c r="J234" s="453"/>
      <c r="K234" s="453"/>
      <c r="L234" s="454"/>
      <c r="P234" s="821"/>
    </row>
    <row r="235" spans="1:16" ht="20.149999999999999" customHeight="1">
      <c r="A235" s="593"/>
      <c r="B235" s="462"/>
      <c r="C235" s="822" t="b">
        <v>0</v>
      </c>
      <c r="D235" s="462" t="s">
        <v>70</v>
      </c>
      <c r="E235" s="822" t="b">
        <v>0</v>
      </c>
      <c r="F235" s="462" t="s">
        <v>71</v>
      </c>
      <c r="G235" s="462"/>
      <c r="H235" s="462"/>
      <c r="I235" s="462"/>
      <c r="J235" s="462"/>
      <c r="K235" s="462"/>
      <c r="L235" s="600"/>
    </row>
    <row r="236" spans="1:16" ht="20.149999999999999" customHeight="1">
      <c r="A236" s="601"/>
      <c r="B236" s="462" t="s">
        <v>112</v>
      </c>
      <c r="C236" s="462"/>
      <c r="D236" s="462"/>
      <c r="E236" s="462"/>
      <c r="F236" s="462"/>
      <c r="G236" s="462"/>
      <c r="H236" s="462"/>
      <c r="I236" s="462"/>
      <c r="J236" s="462"/>
      <c r="K236" s="462"/>
      <c r="L236" s="600"/>
    </row>
    <row r="237" spans="1:16" ht="28">
      <c r="A237" s="460"/>
      <c r="B237" s="1219" t="s">
        <v>705</v>
      </c>
      <c r="C237" s="1220"/>
      <c r="D237" s="870" t="s">
        <v>113</v>
      </c>
      <c r="E237" s="870" t="s">
        <v>597</v>
      </c>
      <c r="F237" s="870" t="s">
        <v>598</v>
      </c>
      <c r="G237" s="1220" t="s">
        <v>114</v>
      </c>
      <c r="H237" s="1220"/>
      <c r="I237" s="897" t="s">
        <v>361</v>
      </c>
      <c r="J237" s="897" t="s">
        <v>599</v>
      </c>
      <c r="K237" s="897" t="s">
        <v>600</v>
      </c>
      <c r="L237" s="898" t="s">
        <v>115</v>
      </c>
    </row>
    <row r="238" spans="1:16" ht="28" customHeight="1">
      <c r="A238" s="899" t="s">
        <v>105</v>
      </c>
      <c r="B238" s="1251"/>
      <c r="C238" s="1252"/>
      <c r="D238" s="900"/>
      <c r="E238" s="900"/>
      <c r="F238" s="901"/>
      <c r="G238" s="1252"/>
      <c r="H238" s="1252"/>
      <c r="I238" s="902"/>
      <c r="J238" s="1093" t="s">
        <v>774</v>
      </c>
      <c r="K238" s="903"/>
      <c r="L238" s="904" t="s">
        <v>774</v>
      </c>
    </row>
    <row r="239" spans="1:16" ht="28" customHeight="1">
      <c r="A239" s="899" t="s">
        <v>107</v>
      </c>
      <c r="B239" s="1251"/>
      <c r="C239" s="1252"/>
      <c r="D239" s="905"/>
      <c r="E239" s="905"/>
      <c r="F239" s="905"/>
      <c r="G239" s="1252"/>
      <c r="H239" s="1252"/>
      <c r="I239" s="905"/>
      <c r="J239" s="1093" t="s">
        <v>774</v>
      </c>
      <c r="K239" s="905"/>
      <c r="L239" s="904" t="s">
        <v>774</v>
      </c>
    </row>
    <row r="240" spans="1:16" ht="28" customHeight="1">
      <c r="A240" s="899" t="s">
        <v>108</v>
      </c>
      <c r="B240" s="1251"/>
      <c r="C240" s="1252"/>
      <c r="D240" s="905"/>
      <c r="E240" s="905"/>
      <c r="F240" s="905"/>
      <c r="G240" s="1252"/>
      <c r="H240" s="1252"/>
      <c r="I240" s="905"/>
      <c r="J240" s="1093" t="s">
        <v>774</v>
      </c>
      <c r="K240" s="905"/>
      <c r="L240" s="904" t="s">
        <v>774</v>
      </c>
    </row>
    <row r="241" spans="1:13" ht="28" customHeight="1">
      <c r="A241" s="899" t="s">
        <v>116</v>
      </c>
      <c r="B241" s="1251"/>
      <c r="C241" s="1252"/>
      <c r="D241" s="905"/>
      <c r="E241" s="905"/>
      <c r="F241" s="905"/>
      <c r="G241" s="1252"/>
      <c r="H241" s="1252"/>
      <c r="I241" s="905"/>
      <c r="J241" s="1093" t="s">
        <v>774</v>
      </c>
      <c r="K241" s="905"/>
      <c r="L241" s="904" t="s">
        <v>774</v>
      </c>
    </row>
    <row r="242" spans="1:13" ht="28" customHeight="1">
      <c r="A242" s="899" t="s">
        <v>110</v>
      </c>
      <c r="B242" s="1251"/>
      <c r="C242" s="1252"/>
      <c r="D242" s="906"/>
      <c r="E242" s="906"/>
      <c r="F242" s="906"/>
      <c r="G242" s="1252"/>
      <c r="H242" s="1252"/>
      <c r="I242" s="906"/>
      <c r="J242" s="1094" t="s">
        <v>774</v>
      </c>
      <c r="K242" s="906"/>
      <c r="L242" s="907" t="s">
        <v>774</v>
      </c>
    </row>
    <row r="243" spans="1:13" ht="20.149999999999999" customHeight="1">
      <c r="A243" s="899"/>
      <c r="B243" s="415"/>
      <c r="C243" s="877" t="s">
        <v>706</v>
      </c>
      <c r="D243" s="425"/>
      <c r="E243" s="425"/>
      <c r="F243" s="425"/>
      <c r="G243" s="425"/>
      <c r="H243" s="425"/>
      <c r="I243" s="425"/>
      <c r="J243" s="425"/>
      <c r="K243" s="425"/>
      <c r="L243" s="908"/>
    </row>
    <row r="244" spans="1:13" ht="20.149999999999999" customHeight="1">
      <c r="A244" s="909"/>
      <c r="B244" s="459" t="s">
        <v>118</v>
      </c>
      <c r="C244" s="459"/>
      <c r="E244" s="431"/>
      <c r="F244" s="431"/>
      <c r="G244" s="431"/>
      <c r="H244" s="431"/>
      <c r="I244" s="431"/>
      <c r="J244" s="431"/>
      <c r="K244" s="431"/>
      <c r="L244" s="911"/>
    </row>
    <row r="245" spans="1:13" ht="20.149999999999999" customHeight="1">
      <c r="A245" s="909"/>
      <c r="B245" s="1219" t="s">
        <v>705</v>
      </c>
      <c r="C245" s="1220"/>
      <c r="D245" s="1406" t="s">
        <v>717</v>
      </c>
      <c r="E245" s="1407"/>
      <c r="F245" s="1407"/>
      <c r="G245" s="1407"/>
      <c r="H245" s="1407"/>
      <c r="I245" s="1407"/>
      <c r="J245" s="1407"/>
      <c r="K245" s="1407"/>
      <c r="L245" s="1408"/>
    </row>
    <row r="246" spans="1:13" ht="20.149999999999999" customHeight="1">
      <c r="A246" s="899" t="s">
        <v>105</v>
      </c>
      <c r="B246" s="1362" t="str">
        <f>IF(B238="","",B238)</f>
        <v/>
      </c>
      <c r="C246" s="1363"/>
      <c r="D246" s="1361"/>
      <c r="E246" s="1273"/>
      <c r="F246" s="1273"/>
      <c r="G246" s="1273"/>
      <c r="H246" s="1273"/>
      <c r="I246" s="1273"/>
      <c r="J246" s="1273"/>
      <c r="K246" s="1273"/>
      <c r="L246" s="1274"/>
    </row>
    <row r="247" spans="1:13" ht="20.149999999999999" customHeight="1">
      <c r="A247" s="899" t="s">
        <v>107</v>
      </c>
      <c r="B247" s="1208" t="str">
        <f t="shared" ref="B247:B249" si="0">IF(B239="","",B239)</f>
        <v/>
      </c>
      <c r="C247" s="1209"/>
      <c r="D247" s="1212"/>
      <c r="E247" s="1193"/>
      <c r="F247" s="1193"/>
      <c r="G247" s="1193"/>
      <c r="H247" s="1193"/>
      <c r="I247" s="1193"/>
      <c r="J247" s="1193"/>
      <c r="K247" s="1193"/>
      <c r="L247" s="1194"/>
      <c r="M247" s="459"/>
    </row>
    <row r="248" spans="1:13" ht="20.149999999999999" customHeight="1">
      <c r="A248" s="899" t="s">
        <v>108</v>
      </c>
      <c r="B248" s="1208" t="str">
        <f t="shared" si="0"/>
        <v/>
      </c>
      <c r="C248" s="1209"/>
      <c r="D248" s="1212"/>
      <c r="E248" s="1193"/>
      <c r="F248" s="1193"/>
      <c r="G248" s="1193"/>
      <c r="H248" s="1193"/>
      <c r="I248" s="1193"/>
      <c r="J248" s="1193"/>
      <c r="K248" s="1193"/>
      <c r="L248" s="1194"/>
      <c r="M248" s="459"/>
    </row>
    <row r="249" spans="1:13" ht="20.149999999999999" customHeight="1">
      <c r="A249" s="899" t="s">
        <v>116</v>
      </c>
      <c r="B249" s="1208" t="str">
        <f t="shared" si="0"/>
        <v/>
      </c>
      <c r="C249" s="1209"/>
      <c r="D249" s="1212"/>
      <c r="E249" s="1193"/>
      <c r="F249" s="1193"/>
      <c r="G249" s="1193"/>
      <c r="H249" s="1193"/>
      <c r="I249" s="1193"/>
      <c r="J249" s="1193"/>
      <c r="K249" s="1193"/>
      <c r="L249" s="1194"/>
      <c r="M249" s="459"/>
    </row>
    <row r="250" spans="1:13" ht="20.149999999999999" customHeight="1">
      <c r="A250" s="899" t="s">
        <v>110</v>
      </c>
      <c r="B250" s="1208" t="str">
        <f>IF(B242="","",B242)</f>
        <v/>
      </c>
      <c r="C250" s="1209"/>
      <c r="D250" s="1256"/>
      <c r="E250" s="1257"/>
      <c r="F250" s="1257"/>
      <c r="G250" s="1257"/>
      <c r="H250" s="1257"/>
      <c r="I250" s="1257"/>
      <c r="J250" s="1257"/>
      <c r="K250" s="1257"/>
      <c r="L250" s="1258"/>
      <c r="M250" s="459"/>
    </row>
    <row r="251" spans="1:13" ht="20.149999999999999" customHeight="1">
      <c r="A251" s="433"/>
      <c r="B251" s="797"/>
      <c r="C251" s="798"/>
      <c r="D251" s="788"/>
      <c r="E251" s="788"/>
      <c r="F251" s="788"/>
      <c r="G251" s="788"/>
      <c r="H251" s="788"/>
      <c r="I251" s="788"/>
      <c r="J251" s="788"/>
      <c r="K251" s="788"/>
      <c r="L251" s="799"/>
    </row>
    <row r="252" spans="1:13" ht="20.149999999999999" customHeight="1">
      <c r="C252" s="430"/>
      <c r="L252" s="428"/>
    </row>
    <row r="253" spans="1:13" ht="20.149999999999999" customHeight="1">
      <c r="A253" s="429" t="s">
        <v>257</v>
      </c>
      <c r="C253" s="430"/>
      <c r="E253" s="415" t="s">
        <v>262</v>
      </c>
      <c r="L253" s="428"/>
    </row>
    <row r="254" spans="1:13" ht="20.149999999999999" customHeight="1">
      <c r="A254" s="451" t="s">
        <v>135</v>
      </c>
      <c r="B254" s="452" t="s">
        <v>751</v>
      </c>
      <c r="C254" s="453"/>
      <c r="D254" s="453"/>
      <c r="E254" s="453"/>
      <c r="F254" s="453"/>
      <c r="G254" s="453"/>
      <c r="H254" s="453"/>
      <c r="I254" s="453"/>
      <c r="J254" s="453"/>
      <c r="K254" s="453"/>
      <c r="L254" s="454"/>
    </row>
    <row r="255" spans="1:13" ht="80.150000000000006" customHeight="1">
      <c r="A255" s="1386"/>
      <c r="B255" s="1387"/>
      <c r="C255" s="1387"/>
      <c r="D255" s="1387"/>
      <c r="E255" s="1387"/>
      <c r="F255" s="1387"/>
      <c r="G255" s="1387"/>
      <c r="H255" s="1387"/>
      <c r="I255" s="1387"/>
      <c r="J255" s="1387"/>
      <c r="K255" s="1387"/>
      <c r="L255" s="1388"/>
      <c r="M255" s="459"/>
    </row>
    <row r="256" spans="1:13" ht="20.149999999999999" customHeight="1">
      <c r="A256" s="434" t="s">
        <v>352</v>
      </c>
      <c r="B256" s="435" t="s">
        <v>124</v>
      </c>
      <c r="C256" s="435"/>
      <c r="D256" s="435"/>
      <c r="E256" s="435"/>
      <c r="F256" s="435"/>
      <c r="G256" s="435"/>
      <c r="H256" s="435"/>
      <c r="I256" s="435"/>
      <c r="J256" s="435"/>
      <c r="K256" s="435"/>
      <c r="L256" s="436"/>
    </row>
    <row r="257" spans="1:14" ht="20.149999999999999" customHeight="1">
      <c r="A257" s="472"/>
      <c r="B257" s="523" t="s">
        <v>77</v>
      </c>
      <c r="C257" s="524"/>
      <c r="D257" s="524"/>
      <c r="E257" s="524"/>
      <c r="F257" s="524"/>
      <c r="G257" s="524"/>
      <c r="H257" s="524"/>
      <c r="I257" s="524"/>
      <c r="J257" s="524"/>
      <c r="K257" s="524"/>
      <c r="L257" s="525"/>
    </row>
    <row r="258" spans="1:14" ht="20.149999999999999" customHeight="1">
      <c r="A258" s="526"/>
      <c r="B258" s="822" t="b">
        <v>0</v>
      </c>
      <c r="C258" s="527" t="s">
        <v>78</v>
      </c>
      <c r="D258" s="528"/>
      <c r="E258" s="528"/>
      <c r="F258" s="528"/>
      <c r="G258" s="528"/>
      <c r="H258" s="528"/>
      <c r="I258" s="528"/>
      <c r="J258" s="528"/>
      <c r="K258" s="528"/>
      <c r="L258" s="529"/>
    </row>
    <row r="259" spans="1:14" ht="20.149999999999999" customHeight="1">
      <c r="A259" s="530"/>
      <c r="B259" s="819" t="b">
        <v>0</v>
      </c>
      <c r="C259" s="459" t="s">
        <v>79</v>
      </c>
      <c r="D259" s="785"/>
      <c r="E259" s="785"/>
      <c r="F259" s="785"/>
      <c r="G259" s="785"/>
      <c r="H259" s="785"/>
      <c r="I259" s="785"/>
      <c r="J259" s="785"/>
      <c r="K259" s="785"/>
      <c r="L259" s="531"/>
    </row>
    <row r="260" spans="1:14" ht="20.149999999999999" customHeight="1">
      <c r="A260" s="532"/>
      <c r="B260" s="820" t="b">
        <v>0</v>
      </c>
      <c r="C260" s="533" t="s">
        <v>80</v>
      </c>
      <c r="D260" s="534"/>
      <c r="E260" s="534"/>
      <c r="F260" s="534"/>
      <c r="G260" s="534"/>
      <c r="H260" s="535"/>
      <c r="I260" s="536" t="s">
        <v>81</v>
      </c>
      <c r="J260" s="1344"/>
      <c r="K260" s="1344"/>
      <c r="L260" s="537" t="s">
        <v>82</v>
      </c>
    </row>
    <row r="261" spans="1:14" ht="20.149999999999999" customHeight="1">
      <c r="A261" s="451" t="s">
        <v>370</v>
      </c>
      <c r="B261" s="452" t="s">
        <v>126</v>
      </c>
      <c r="C261" s="503"/>
      <c r="D261" s="503"/>
      <c r="E261" s="503"/>
      <c r="F261" s="503"/>
      <c r="G261" s="503"/>
      <c r="H261" s="503"/>
      <c r="I261" s="521"/>
      <c r="J261" s="503"/>
      <c r="K261" s="503"/>
      <c r="L261" s="504"/>
    </row>
    <row r="262" spans="1:14" ht="20.149999999999999" customHeight="1">
      <c r="A262" s="530"/>
      <c r="B262" s="822" t="b">
        <v>0</v>
      </c>
      <c r="C262" s="791" t="s">
        <v>89</v>
      </c>
      <c r="D262" s="791"/>
      <c r="F262" s="800" t="s">
        <v>603</v>
      </c>
      <c r="G262" s="1259" t="s">
        <v>774</v>
      </c>
      <c r="H262" s="1259"/>
      <c r="I262" s="574"/>
      <c r="J262" s="801"/>
      <c r="K262" s="791"/>
      <c r="L262" s="549"/>
      <c r="M262" s="459"/>
    </row>
    <row r="263" spans="1:14" ht="20.149999999999999" customHeight="1">
      <c r="A263" s="530"/>
      <c r="B263" s="819" t="b">
        <v>0</v>
      </c>
      <c r="C263" s="791" t="s">
        <v>127</v>
      </c>
      <c r="D263" s="791"/>
      <c r="F263" s="800" t="s">
        <v>603</v>
      </c>
      <c r="G263" s="1260" t="s">
        <v>774</v>
      </c>
      <c r="H263" s="1260"/>
      <c r="I263" s="791"/>
      <c r="J263" s="791"/>
      <c r="K263" s="791"/>
      <c r="L263" s="549"/>
      <c r="M263" s="459"/>
    </row>
    <row r="264" spans="1:14" ht="20.149999999999999" customHeight="1">
      <c r="A264" s="530"/>
      <c r="B264" s="819" t="b">
        <v>0</v>
      </c>
      <c r="C264" s="791" t="s">
        <v>128</v>
      </c>
      <c r="D264" s="791"/>
      <c r="E264" s="791"/>
      <c r="F264" s="791"/>
      <c r="G264" s="791"/>
      <c r="H264" s="791"/>
      <c r="I264" s="791"/>
      <c r="J264" s="791"/>
      <c r="K264" s="791"/>
      <c r="L264" s="549"/>
      <c r="M264" s="459"/>
    </row>
    <row r="265" spans="1:14" ht="20.149999999999999" customHeight="1">
      <c r="A265" s="530"/>
      <c r="B265" s="819" t="b">
        <v>0</v>
      </c>
      <c r="C265" s="791" t="s">
        <v>91</v>
      </c>
      <c r="D265" s="791"/>
      <c r="E265" s="791"/>
      <c r="F265" s="802"/>
      <c r="G265" s="802"/>
      <c r="H265" s="802"/>
      <c r="I265" s="802"/>
      <c r="J265" s="802"/>
      <c r="K265" s="802"/>
      <c r="L265" s="549" t="s">
        <v>122</v>
      </c>
      <c r="N265" s="821"/>
    </row>
    <row r="266" spans="1:14" ht="20.149999999999999" customHeight="1">
      <c r="A266" s="532"/>
      <c r="B266" s="803"/>
      <c r="C266" s="550" t="s">
        <v>699</v>
      </c>
      <c r="D266" s="550"/>
      <c r="E266" s="550"/>
      <c r="F266" s="550"/>
      <c r="G266" s="550"/>
      <c r="H266" s="550"/>
      <c r="I266" s="550"/>
      <c r="J266" s="550"/>
      <c r="K266" s="550"/>
      <c r="L266" s="552"/>
    </row>
    <row r="267" spans="1:14" ht="20.149999999999999" customHeight="1">
      <c r="A267" s="432" t="s">
        <v>135</v>
      </c>
      <c r="B267" s="1333" t="s">
        <v>686</v>
      </c>
      <c r="C267" s="1333"/>
      <c r="D267" s="1333"/>
      <c r="E267" s="1333"/>
      <c r="F267" s="1333"/>
      <c r="G267" s="1333"/>
      <c r="H267" s="1333"/>
      <c r="I267" s="1333"/>
      <c r="J267" s="1333"/>
      <c r="K267" s="1333"/>
      <c r="L267" s="1389"/>
    </row>
    <row r="268" spans="1:14" ht="60" customHeight="1">
      <c r="A268" s="1253"/>
      <c r="B268" s="1254"/>
      <c r="C268" s="1254"/>
      <c r="D268" s="1254"/>
      <c r="E268" s="1254"/>
      <c r="F268" s="1254"/>
      <c r="G268" s="1254"/>
      <c r="H268" s="1254"/>
      <c r="I268" s="1254"/>
      <c r="J268" s="1254"/>
      <c r="K268" s="1254"/>
      <c r="L268" s="1255"/>
    </row>
    <row r="269" spans="1:14" ht="20.149999999999999" customHeight="1">
      <c r="A269" s="538" t="s">
        <v>371</v>
      </c>
      <c r="B269" s="539" t="s">
        <v>83</v>
      </c>
      <c r="C269" s="540"/>
      <c r="D269" s="1345"/>
      <c r="E269" s="1346"/>
      <c r="F269" s="541" t="s">
        <v>130</v>
      </c>
      <c r="G269" s="1346"/>
      <c r="H269" s="1346"/>
      <c r="I269" s="1346"/>
      <c r="J269" s="542"/>
      <c r="K269" s="543"/>
      <c r="L269" s="544"/>
      <c r="M269" s="507"/>
    </row>
    <row r="270" spans="1:14" ht="20.149999999999999" customHeight="1">
      <c r="A270" s="434" t="s">
        <v>372</v>
      </c>
      <c r="B270" s="466" t="s">
        <v>131</v>
      </c>
      <c r="C270" s="545"/>
      <c r="D270" s="575" t="s">
        <v>132</v>
      </c>
      <c r="E270" s="576"/>
      <c r="F270" s="577"/>
      <c r="G270" s="576" t="s">
        <v>96</v>
      </c>
      <c r="H270" s="576"/>
      <c r="I270" s="576"/>
      <c r="J270" s="576"/>
      <c r="K270" s="576"/>
      <c r="L270" s="578"/>
    </row>
    <row r="271" spans="1:14" ht="20.149999999999999" customHeight="1">
      <c r="A271" s="579"/>
      <c r="B271" s="553"/>
      <c r="C271" s="580"/>
      <c r="D271" s="1382" t="s">
        <v>253</v>
      </c>
      <c r="E271" s="1383"/>
      <c r="F271" s="554"/>
      <c r="G271" s="581" t="s">
        <v>96</v>
      </c>
      <c r="H271" s="1384" t="s">
        <v>133</v>
      </c>
      <c r="I271" s="1384"/>
      <c r="J271" s="1385"/>
      <c r="K271" s="1385"/>
      <c r="L271" s="582" t="s">
        <v>134</v>
      </c>
    </row>
    <row r="272" spans="1:14" ht="40" customHeight="1">
      <c r="A272" s="434" t="s">
        <v>373</v>
      </c>
      <c r="B272" s="1401" t="s">
        <v>704</v>
      </c>
      <c r="C272" s="1401"/>
      <c r="D272" s="1401"/>
      <c r="E272" s="1401"/>
      <c r="F272" s="1401"/>
      <c r="G272" s="1401"/>
      <c r="H272" s="1401"/>
      <c r="I272" s="1401"/>
      <c r="J272" s="1401"/>
      <c r="K272" s="1401"/>
      <c r="L272" s="1402"/>
    </row>
    <row r="273" spans="1:14" ht="80.150000000000006" customHeight="1">
      <c r="A273" s="1336"/>
      <c r="B273" s="1337"/>
      <c r="C273" s="1337"/>
      <c r="D273" s="1337"/>
      <c r="E273" s="1337"/>
      <c r="F273" s="1337"/>
      <c r="G273" s="1337"/>
      <c r="H273" s="1337"/>
      <c r="I273" s="1337"/>
      <c r="J273" s="1337"/>
      <c r="K273" s="1337"/>
      <c r="L273" s="1338"/>
    </row>
    <row r="274" spans="1:14" ht="20.149999999999999" customHeight="1">
      <c r="A274" s="434" t="s">
        <v>374</v>
      </c>
      <c r="B274" s="521" t="s">
        <v>136</v>
      </c>
      <c r="C274" s="521"/>
      <c r="D274" s="521"/>
      <c r="E274" s="521"/>
      <c r="F274" s="583"/>
      <c r="G274" s="583"/>
      <c r="H274" s="583"/>
      <c r="I274" s="583"/>
      <c r="J274" s="583"/>
      <c r="K274" s="583"/>
      <c r="L274" s="584"/>
    </row>
    <row r="275" spans="1:14" ht="20.149999999999999" customHeight="1">
      <c r="A275" s="440"/>
      <c r="B275" s="1189" t="s">
        <v>137</v>
      </c>
      <c r="C275" s="1189"/>
      <c r="D275" s="1273"/>
      <c r="E275" s="1273"/>
      <c r="F275" s="1273"/>
      <c r="G275" s="1273"/>
      <c r="H275" s="1273"/>
      <c r="I275" s="1273"/>
      <c r="J275" s="1273"/>
      <c r="K275" s="1273"/>
      <c r="L275" s="1274"/>
    </row>
    <row r="276" spans="1:14" ht="20.149999999999999" customHeight="1">
      <c r="A276" s="440"/>
      <c r="B276" s="1189" t="s">
        <v>138</v>
      </c>
      <c r="C276" s="1189"/>
      <c r="D276" s="572"/>
      <c r="E276" s="572"/>
      <c r="F276" s="572"/>
      <c r="G276" s="572"/>
      <c r="H276" s="572"/>
      <c r="I276" s="572"/>
      <c r="J276" s="572"/>
      <c r="K276" s="572"/>
      <c r="L276" s="573"/>
    </row>
    <row r="277" spans="1:14" ht="20.149999999999999" customHeight="1">
      <c r="A277" s="440"/>
      <c r="B277" s="1189" t="s">
        <v>139</v>
      </c>
      <c r="C277" s="1189"/>
      <c r="D277" s="1190"/>
      <c r="E277" s="1190"/>
      <c r="F277" s="1190"/>
      <c r="G277" s="1190"/>
      <c r="H277" s="1190"/>
      <c r="I277" s="1190"/>
      <c r="J277" s="1190"/>
      <c r="K277" s="1190"/>
      <c r="L277" s="1191"/>
    </row>
    <row r="278" spans="1:14" ht="20.149999999999999" customHeight="1">
      <c r="A278" s="440"/>
      <c r="B278" s="1192" t="s">
        <v>140</v>
      </c>
      <c r="C278" s="1192"/>
      <c r="D278" s="1193"/>
      <c r="E278" s="1193"/>
      <c r="F278" s="1193"/>
      <c r="G278" s="1193"/>
      <c r="H278" s="1193"/>
      <c r="I278" s="1193"/>
      <c r="J278" s="1193"/>
      <c r="K278" s="1193"/>
      <c r="L278" s="1194"/>
    </row>
    <row r="279" spans="1:14" ht="20.149999999999999" customHeight="1">
      <c r="A279" s="440"/>
      <c r="B279" s="790"/>
      <c r="C279" s="912" t="s">
        <v>701</v>
      </c>
      <c r="D279" s="845"/>
      <c r="E279" s="597" t="s">
        <v>702</v>
      </c>
      <c r="F279" s="846"/>
      <c r="G279" s="876" t="s">
        <v>703</v>
      </c>
      <c r="H279" s="597"/>
      <c r="I279" s="852"/>
      <c r="J279" s="1195" t="s">
        <v>700</v>
      </c>
      <c r="K279" s="1195"/>
      <c r="L279" s="847"/>
      <c r="M279" s="585"/>
      <c r="N279" s="585"/>
    </row>
    <row r="280" spans="1:14" ht="20.149999999999999" customHeight="1">
      <c r="A280" s="440"/>
      <c r="B280" s="1379" t="s">
        <v>141</v>
      </c>
      <c r="C280" s="1379"/>
      <c r="D280" s="1380"/>
      <c r="E280" s="1380"/>
      <c r="F280" s="1380"/>
      <c r="G280" s="1380"/>
      <c r="H280" s="1380"/>
      <c r="I280" s="1380"/>
      <c r="J280" s="1380"/>
      <c r="K280" s="1380"/>
      <c r="L280" s="1381"/>
    </row>
    <row r="281" spans="1:14" ht="20.149999999999999" customHeight="1">
      <c r="A281" s="479"/>
      <c r="B281" s="1271" t="s">
        <v>142</v>
      </c>
      <c r="C281" s="1271"/>
      <c r="D281" s="1271"/>
      <c r="E281" s="1271"/>
      <c r="F281" s="1271"/>
      <c r="G281" s="1271"/>
      <c r="H281" s="1271"/>
      <c r="I281" s="1271"/>
      <c r="J281" s="1271"/>
      <c r="K281" s="1271"/>
      <c r="L281" s="1272"/>
    </row>
    <row r="282" spans="1:14" ht="20.149999999999999" customHeight="1">
      <c r="A282" s="440"/>
      <c r="B282" s="1189" t="s">
        <v>137</v>
      </c>
      <c r="C282" s="1189"/>
      <c r="D282" s="1193"/>
      <c r="E282" s="1193"/>
      <c r="F282" s="1193"/>
      <c r="G282" s="1193"/>
      <c r="H282" s="1193"/>
      <c r="I282" s="1193"/>
      <c r="J282" s="1193"/>
      <c r="K282" s="1193"/>
      <c r="L282" s="1194"/>
    </row>
    <row r="283" spans="1:14" ht="20.149999999999999" customHeight="1">
      <c r="A283" s="440"/>
      <c r="B283" s="1189" t="s">
        <v>138</v>
      </c>
      <c r="C283" s="1189"/>
      <c r="D283" s="572"/>
      <c r="E283" s="572"/>
      <c r="F283" s="572"/>
      <c r="G283" s="572"/>
      <c r="H283" s="572"/>
      <c r="I283" s="572"/>
      <c r="J283" s="572"/>
      <c r="K283" s="572"/>
      <c r="L283" s="573"/>
    </row>
    <row r="284" spans="1:14" ht="20.149999999999999" customHeight="1">
      <c r="A284" s="440"/>
      <c r="B284" s="1189" t="s">
        <v>139</v>
      </c>
      <c r="C284" s="1189"/>
      <c r="D284" s="1190"/>
      <c r="E284" s="1190"/>
      <c r="F284" s="1190"/>
      <c r="G284" s="1190"/>
      <c r="H284" s="1190"/>
      <c r="I284" s="1190"/>
      <c r="J284" s="1190"/>
      <c r="K284" s="1190"/>
      <c r="L284" s="1191"/>
    </row>
    <row r="285" spans="1:14" ht="20.149999999999999" customHeight="1">
      <c r="A285" s="440"/>
      <c r="B285" s="1192" t="s">
        <v>140</v>
      </c>
      <c r="C285" s="1192"/>
      <c r="D285" s="1193"/>
      <c r="E285" s="1193"/>
      <c r="F285" s="1193"/>
      <c r="G285" s="1193"/>
      <c r="H285" s="1193"/>
      <c r="I285" s="1193"/>
      <c r="J285" s="1193"/>
      <c r="K285" s="1193"/>
      <c r="L285" s="1194"/>
    </row>
    <row r="286" spans="1:14" ht="20.149999999999999" customHeight="1">
      <c r="A286" s="440"/>
      <c r="B286" s="790"/>
      <c r="C286" s="912" t="s">
        <v>701</v>
      </c>
      <c r="D286" s="845"/>
      <c r="E286" s="597" t="s">
        <v>702</v>
      </c>
      <c r="F286" s="846"/>
      <c r="G286" s="876" t="s">
        <v>703</v>
      </c>
      <c r="H286" s="597"/>
      <c r="I286" s="852"/>
      <c r="J286" s="1195" t="s">
        <v>700</v>
      </c>
      <c r="K286" s="1195"/>
      <c r="L286" s="847"/>
      <c r="M286" s="585"/>
    </row>
    <row r="287" spans="1:14" ht="20.149999999999999" customHeight="1">
      <c r="A287" s="433"/>
      <c r="B287" s="1196" t="s">
        <v>141</v>
      </c>
      <c r="C287" s="1196"/>
      <c r="D287" s="1197"/>
      <c r="E287" s="1197"/>
      <c r="F287" s="1197"/>
      <c r="G287" s="1197"/>
      <c r="H287" s="1197"/>
      <c r="I287" s="1197"/>
      <c r="J287" s="1197"/>
      <c r="K287" s="1197"/>
      <c r="L287" s="1198"/>
    </row>
    <row r="288" spans="1:14" ht="20.149999999999999" customHeight="1">
      <c r="A288" s="440"/>
      <c r="B288" s="1189" t="s">
        <v>137</v>
      </c>
      <c r="C288" s="1189"/>
      <c r="D288" s="1193"/>
      <c r="E288" s="1193"/>
      <c r="F288" s="1193"/>
      <c r="G288" s="1193"/>
      <c r="H288" s="1193"/>
      <c r="I288" s="1193"/>
      <c r="J288" s="1193"/>
      <c r="K288" s="1193"/>
      <c r="L288" s="1194"/>
    </row>
    <row r="289" spans="1:13" ht="20.149999999999999" customHeight="1">
      <c r="A289" s="440"/>
      <c r="B289" s="1189" t="s">
        <v>138</v>
      </c>
      <c r="C289" s="1189"/>
      <c r="D289" s="572"/>
      <c r="E289" s="572"/>
      <c r="F289" s="572"/>
      <c r="G289" s="572"/>
      <c r="H289" s="572"/>
      <c r="I289" s="572"/>
      <c r="J289" s="572"/>
      <c r="K289" s="572"/>
      <c r="L289" s="573"/>
    </row>
    <row r="290" spans="1:13" ht="20.149999999999999" customHeight="1">
      <c r="A290" s="440"/>
      <c r="B290" s="1189" t="s">
        <v>139</v>
      </c>
      <c r="C290" s="1189"/>
      <c r="D290" s="1190"/>
      <c r="E290" s="1190"/>
      <c r="F290" s="1190"/>
      <c r="G290" s="1190"/>
      <c r="H290" s="1190"/>
      <c r="I290" s="1190"/>
      <c r="J290" s="1190"/>
      <c r="K290" s="1190"/>
      <c r="L290" s="1191"/>
    </row>
    <row r="291" spans="1:13" ht="20.149999999999999" customHeight="1">
      <c r="A291" s="440"/>
      <c r="B291" s="1192" t="s">
        <v>140</v>
      </c>
      <c r="C291" s="1192"/>
      <c r="D291" s="1193"/>
      <c r="E291" s="1193"/>
      <c r="F291" s="1193"/>
      <c r="G291" s="1193"/>
      <c r="H291" s="1193"/>
      <c r="I291" s="1193"/>
      <c r="J291" s="1193"/>
      <c r="K291" s="1193"/>
      <c r="L291" s="1194"/>
    </row>
    <row r="292" spans="1:13" ht="20.149999999999999" customHeight="1">
      <c r="A292" s="440"/>
      <c r="B292" s="790"/>
      <c r="C292" s="912" t="s">
        <v>701</v>
      </c>
      <c r="D292" s="845"/>
      <c r="E292" s="597" t="s">
        <v>702</v>
      </c>
      <c r="F292" s="846"/>
      <c r="G292" s="876" t="s">
        <v>703</v>
      </c>
      <c r="H292" s="597"/>
      <c r="I292" s="852"/>
      <c r="J292" s="1195" t="s">
        <v>700</v>
      </c>
      <c r="K292" s="1195"/>
      <c r="L292" s="847"/>
      <c r="M292" s="585"/>
    </row>
    <row r="293" spans="1:13" ht="20.149999999999999" customHeight="1">
      <c r="A293" s="433"/>
      <c r="B293" s="1196" t="s">
        <v>141</v>
      </c>
      <c r="C293" s="1196"/>
      <c r="D293" s="1197"/>
      <c r="E293" s="1197"/>
      <c r="F293" s="1197"/>
      <c r="G293" s="1197"/>
      <c r="H293" s="1197"/>
      <c r="I293" s="1197"/>
      <c r="J293" s="1197"/>
      <c r="K293" s="1197"/>
      <c r="L293" s="1198"/>
    </row>
    <row r="294" spans="1:13" ht="20.149999999999999" customHeight="1">
      <c r="A294" s="440"/>
      <c r="B294" s="1189" t="s">
        <v>137</v>
      </c>
      <c r="C294" s="1189"/>
      <c r="D294" s="1193"/>
      <c r="E294" s="1193"/>
      <c r="F294" s="1193"/>
      <c r="G294" s="1193"/>
      <c r="H294" s="1193"/>
      <c r="I294" s="1193"/>
      <c r="J294" s="1193"/>
      <c r="K294" s="1193"/>
      <c r="L294" s="1194"/>
    </row>
    <row r="295" spans="1:13" ht="20.149999999999999" customHeight="1">
      <c r="A295" s="440"/>
      <c r="B295" s="1189" t="s">
        <v>138</v>
      </c>
      <c r="C295" s="1189"/>
      <c r="D295" s="572"/>
      <c r="E295" s="572"/>
      <c r="F295" s="572"/>
      <c r="G295" s="572"/>
      <c r="H295" s="572"/>
      <c r="I295" s="572"/>
      <c r="J295" s="572"/>
      <c r="K295" s="572"/>
      <c r="L295" s="573"/>
    </row>
    <row r="296" spans="1:13" ht="20.149999999999999" customHeight="1">
      <c r="A296" s="440"/>
      <c r="B296" s="1189" t="s">
        <v>139</v>
      </c>
      <c r="C296" s="1189"/>
      <c r="D296" s="1190"/>
      <c r="E296" s="1190"/>
      <c r="F296" s="1190"/>
      <c r="G296" s="1190"/>
      <c r="H296" s="1190"/>
      <c r="I296" s="1190"/>
      <c r="J296" s="1190"/>
      <c r="K296" s="1190"/>
      <c r="L296" s="1191"/>
    </row>
    <row r="297" spans="1:13" ht="20.149999999999999" customHeight="1">
      <c r="A297" s="440"/>
      <c r="B297" s="1192" t="s">
        <v>140</v>
      </c>
      <c r="C297" s="1192"/>
      <c r="D297" s="1193"/>
      <c r="E297" s="1193"/>
      <c r="F297" s="1193"/>
      <c r="G297" s="1193"/>
      <c r="H297" s="1193"/>
      <c r="I297" s="1193"/>
      <c r="J297" s="1193"/>
      <c r="K297" s="1193"/>
      <c r="L297" s="1194"/>
    </row>
    <row r="298" spans="1:13" ht="20.149999999999999" customHeight="1">
      <c r="A298" s="440"/>
      <c r="B298" s="790"/>
      <c r="C298" s="912" t="s">
        <v>701</v>
      </c>
      <c r="D298" s="845"/>
      <c r="E298" s="597" t="s">
        <v>702</v>
      </c>
      <c r="F298" s="846"/>
      <c r="G298" s="876" t="s">
        <v>703</v>
      </c>
      <c r="H298" s="597"/>
      <c r="I298" s="852"/>
      <c r="J298" s="1195" t="s">
        <v>700</v>
      </c>
      <c r="K298" s="1195"/>
      <c r="L298" s="847"/>
      <c r="M298" s="585"/>
    </row>
    <row r="299" spans="1:13" ht="20.149999999999999" customHeight="1">
      <c r="A299" s="433"/>
      <c r="B299" s="1196" t="s">
        <v>141</v>
      </c>
      <c r="C299" s="1196"/>
      <c r="D299" s="1197"/>
      <c r="E299" s="1197"/>
      <c r="F299" s="1197"/>
      <c r="G299" s="1197"/>
      <c r="H299" s="1197"/>
      <c r="I299" s="1197"/>
      <c r="J299" s="1197"/>
      <c r="K299" s="1197"/>
      <c r="L299" s="1198"/>
    </row>
    <row r="300" spans="1:13" ht="20.149999999999999" customHeight="1">
      <c r="A300" s="451" t="s">
        <v>375</v>
      </c>
      <c r="B300" s="452" t="s">
        <v>752</v>
      </c>
      <c r="C300" s="453"/>
      <c r="D300" s="453"/>
      <c r="E300" s="453"/>
      <c r="F300" s="453"/>
      <c r="G300" s="453"/>
      <c r="H300" s="453"/>
      <c r="I300" s="453"/>
      <c r="J300" s="453"/>
      <c r="K300" s="453"/>
      <c r="L300" s="454"/>
    </row>
    <row r="301" spans="1:13" ht="20.149999999999999" customHeight="1">
      <c r="A301" s="593"/>
      <c r="B301" s="462"/>
      <c r="C301" s="819" t="b">
        <v>0</v>
      </c>
      <c r="D301" s="462" t="s">
        <v>70</v>
      </c>
      <c r="E301" s="819" t="b">
        <v>0</v>
      </c>
      <c r="F301" s="462" t="s">
        <v>71</v>
      </c>
      <c r="G301" s="462"/>
      <c r="H301" s="462"/>
      <c r="I301" s="462"/>
      <c r="J301" s="462"/>
      <c r="K301" s="462"/>
      <c r="L301" s="600"/>
    </row>
    <row r="302" spans="1:13" ht="20.149999999999999" customHeight="1">
      <c r="A302" s="601"/>
      <c r="B302" s="462" t="s">
        <v>112</v>
      </c>
      <c r="C302" s="462"/>
      <c r="D302" s="462"/>
      <c r="E302" s="462"/>
      <c r="F302" s="462"/>
      <c r="G302" s="462"/>
      <c r="H302" s="462"/>
      <c r="I302" s="462"/>
      <c r="J302" s="462"/>
      <c r="K302" s="462"/>
      <c r="L302" s="600"/>
    </row>
    <row r="303" spans="1:13" ht="28">
      <c r="A303" s="599"/>
      <c r="B303" s="1219" t="s">
        <v>705</v>
      </c>
      <c r="C303" s="1220"/>
      <c r="D303" s="870" t="s">
        <v>113</v>
      </c>
      <c r="E303" s="870" t="s">
        <v>597</v>
      </c>
      <c r="F303" s="870" t="s">
        <v>598</v>
      </c>
      <c r="G303" s="1220" t="s">
        <v>114</v>
      </c>
      <c r="H303" s="1220"/>
      <c r="I303" s="897" t="s">
        <v>361</v>
      </c>
      <c r="J303" s="897" t="s">
        <v>599</v>
      </c>
      <c r="K303" s="897" t="s">
        <v>600</v>
      </c>
      <c r="L303" s="898" t="s">
        <v>115</v>
      </c>
    </row>
    <row r="304" spans="1:13" ht="28" customHeight="1">
      <c r="A304" s="899" t="s">
        <v>105</v>
      </c>
      <c r="B304" s="1251"/>
      <c r="C304" s="1252"/>
      <c r="D304" s="900"/>
      <c r="E304" s="900"/>
      <c r="F304" s="901"/>
      <c r="G304" s="1252"/>
      <c r="H304" s="1252"/>
      <c r="I304" s="902"/>
      <c r="J304" s="1095" t="s">
        <v>774</v>
      </c>
      <c r="K304" s="903"/>
      <c r="L304" s="904" t="s">
        <v>774</v>
      </c>
    </row>
    <row r="305" spans="1:13" ht="28" customHeight="1">
      <c r="A305" s="899" t="s">
        <v>107</v>
      </c>
      <c r="B305" s="1251"/>
      <c r="C305" s="1252"/>
      <c r="D305" s="905"/>
      <c r="E305" s="905"/>
      <c r="F305" s="905"/>
      <c r="G305" s="1252"/>
      <c r="H305" s="1252"/>
      <c r="I305" s="905"/>
      <c r="J305" s="1095" t="s">
        <v>774</v>
      </c>
      <c r="K305" s="905"/>
      <c r="L305" s="904" t="s">
        <v>774</v>
      </c>
    </row>
    <row r="306" spans="1:13" ht="28" customHeight="1">
      <c r="A306" s="899" t="s">
        <v>108</v>
      </c>
      <c r="B306" s="1251"/>
      <c r="C306" s="1252"/>
      <c r="D306" s="905"/>
      <c r="E306" s="905"/>
      <c r="F306" s="905"/>
      <c r="G306" s="1252"/>
      <c r="H306" s="1252"/>
      <c r="I306" s="905"/>
      <c r="J306" s="1095" t="s">
        <v>774</v>
      </c>
      <c r="K306" s="905"/>
      <c r="L306" s="904" t="s">
        <v>774</v>
      </c>
    </row>
    <row r="307" spans="1:13" ht="28" customHeight="1">
      <c r="A307" s="899" t="s">
        <v>116</v>
      </c>
      <c r="B307" s="1251"/>
      <c r="C307" s="1252"/>
      <c r="D307" s="905"/>
      <c r="E307" s="905"/>
      <c r="F307" s="905"/>
      <c r="G307" s="1252"/>
      <c r="H307" s="1252"/>
      <c r="I307" s="905"/>
      <c r="J307" s="1095" t="s">
        <v>774</v>
      </c>
      <c r="K307" s="905"/>
      <c r="L307" s="904" t="s">
        <v>774</v>
      </c>
    </row>
    <row r="308" spans="1:13" ht="28" customHeight="1">
      <c r="A308" s="899" t="s">
        <v>110</v>
      </c>
      <c r="B308" s="1251"/>
      <c r="C308" s="1252"/>
      <c r="D308" s="906"/>
      <c r="E308" s="906"/>
      <c r="F308" s="906"/>
      <c r="G308" s="1252"/>
      <c r="H308" s="1252"/>
      <c r="I308" s="906"/>
      <c r="J308" s="1095" t="s">
        <v>774</v>
      </c>
      <c r="K308" s="906"/>
      <c r="L308" s="904" t="s">
        <v>774</v>
      </c>
    </row>
    <row r="309" spans="1:13" ht="20.149999999999999" customHeight="1">
      <c r="A309" s="899"/>
      <c r="B309" s="415"/>
      <c r="C309" s="877" t="s">
        <v>706</v>
      </c>
      <c r="D309" s="425"/>
      <c r="E309" s="425"/>
      <c r="F309" s="425"/>
      <c r="G309" s="425"/>
      <c r="H309" s="425"/>
      <c r="I309" s="425"/>
      <c r="J309" s="425"/>
      <c r="K309" s="425"/>
      <c r="L309" s="908"/>
    </row>
    <row r="310" spans="1:13" ht="20.149999999999999" customHeight="1">
      <c r="A310" s="914"/>
      <c r="B310" s="527" t="s">
        <v>118</v>
      </c>
      <c r="C310" s="527"/>
      <c r="D310" s="527"/>
      <c r="E310" s="527"/>
      <c r="F310" s="527"/>
      <c r="G310" s="527"/>
      <c r="H310" s="527"/>
      <c r="I310" s="527"/>
      <c r="J310" s="527"/>
      <c r="K310" s="527"/>
      <c r="L310" s="913"/>
    </row>
    <row r="311" spans="1:13" ht="20.149999999999999" customHeight="1">
      <c r="A311" s="909"/>
      <c r="B311" s="1219" t="s">
        <v>705</v>
      </c>
      <c r="C311" s="1220"/>
      <c r="D311" s="1403" t="s">
        <v>716</v>
      </c>
      <c r="E311" s="1404"/>
      <c r="F311" s="1404"/>
      <c r="G311" s="1404"/>
      <c r="H311" s="1404"/>
      <c r="I311" s="1404"/>
      <c r="J311" s="1404"/>
      <c r="K311" s="1404"/>
      <c r="L311" s="1405"/>
    </row>
    <row r="312" spans="1:13" ht="20.149999999999999" customHeight="1">
      <c r="A312" s="899" t="s">
        <v>105</v>
      </c>
      <c r="B312" s="1409" t="str">
        <f>IF(B304="","",B304)</f>
        <v/>
      </c>
      <c r="C312" s="1410"/>
      <c r="D312" s="1411"/>
      <c r="E312" s="1193"/>
      <c r="F312" s="1193"/>
      <c r="G312" s="1193"/>
      <c r="H312" s="1193"/>
      <c r="I312" s="1193"/>
      <c r="J312" s="1193"/>
      <c r="K312" s="1193"/>
      <c r="L312" s="1194"/>
    </row>
    <row r="313" spans="1:13" ht="20.149999999999999" customHeight="1">
      <c r="A313" s="899" t="s">
        <v>107</v>
      </c>
      <c r="B313" s="1251" t="str">
        <f t="shared" ref="B313:B315" si="1">IF(B305="","",B305)</f>
        <v/>
      </c>
      <c r="C313" s="1252"/>
      <c r="D313" s="1411"/>
      <c r="E313" s="1193"/>
      <c r="F313" s="1193"/>
      <c r="G313" s="1193"/>
      <c r="H313" s="1193"/>
      <c r="I313" s="1193"/>
      <c r="J313" s="1193"/>
      <c r="K313" s="1193"/>
      <c r="L313" s="1194"/>
      <c r="M313" s="459"/>
    </row>
    <row r="314" spans="1:13" ht="20.149999999999999" customHeight="1">
      <c r="A314" s="899" t="s">
        <v>108</v>
      </c>
      <c r="B314" s="1251" t="str">
        <f t="shared" si="1"/>
        <v/>
      </c>
      <c r="C314" s="1252"/>
      <c r="D314" s="1411"/>
      <c r="E314" s="1193"/>
      <c r="F314" s="1193"/>
      <c r="G314" s="1193"/>
      <c r="H314" s="1193"/>
      <c r="I314" s="1193"/>
      <c r="J314" s="1193"/>
      <c r="K314" s="1193"/>
      <c r="L314" s="1194"/>
      <c r="M314" s="459"/>
    </row>
    <row r="315" spans="1:13" ht="20.149999999999999" customHeight="1">
      <c r="A315" s="899" t="s">
        <v>116</v>
      </c>
      <c r="B315" s="1251" t="str">
        <f t="shared" si="1"/>
        <v/>
      </c>
      <c r="C315" s="1252"/>
      <c r="D315" s="1411"/>
      <c r="E315" s="1193"/>
      <c r="F315" s="1193"/>
      <c r="G315" s="1193"/>
      <c r="H315" s="1193"/>
      <c r="I315" s="1193"/>
      <c r="J315" s="1193"/>
      <c r="K315" s="1193"/>
      <c r="L315" s="1194"/>
      <c r="M315" s="459"/>
    </row>
    <row r="316" spans="1:13" ht="20.149999999999999" customHeight="1">
      <c r="A316" s="899" t="s">
        <v>110</v>
      </c>
      <c r="B316" s="1412" t="str">
        <f>IF(B308="","",B308)</f>
        <v/>
      </c>
      <c r="C316" s="1413"/>
      <c r="D316" s="1414"/>
      <c r="E316" s="1257"/>
      <c r="F316" s="1257"/>
      <c r="G316" s="1257"/>
      <c r="H316" s="1257"/>
      <c r="I316" s="1257"/>
      <c r="J316" s="1257"/>
      <c r="K316" s="1257"/>
      <c r="L316" s="1258"/>
      <c r="M316" s="459"/>
    </row>
    <row r="317" spans="1:13" ht="20.149999999999999" customHeight="1">
      <c r="A317" s="440"/>
      <c r="B317" s="795"/>
      <c r="C317" s="795"/>
      <c r="D317" s="1377"/>
      <c r="E317" s="1377"/>
      <c r="F317" s="1377"/>
      <c r="G317" s="1377"/>
      <c r="H317" s="1377"/>
      <c r="I317" s="1377"/>
      <c r="J317" s="1377"/>
      <c r="K317" s="1377"/>
      <c r="L317" s="1378"/>
    </row>
    <row r="318" spans="1:13" ht="20.149999999999999" customHeight="1">
      <c r="A318" s="796" t="s">
        <v>143</v>
      </c>
      <c r="B318" s="797"/>
      <c r="C318" s="798"/>
      <c r="D318" s="788"/>
      <c r="E318" s="788"/>
      <c r="F318" s="788"/>
      <c r="G318" s="788"/>
      <c r="H318" s="788"/>
      <c r="I318" s="788"/>
      <c r="J318" s="788"/>
      <c r="K318" s="788"/>
      <c r="L318" s="799"/>
    </row>
    <row r="319" spans="1:13" ht="52.5" customHeight="1">
      <c r="A319" s="833" t="s">
        <v>720</v>
      </c>
      <c r="B319" s="1249" t="s">
        <v>753</v>
      </c>
      <c r="C319" s="1249"/>
      <c r="D319" s="1249"/>
      <c r="E319" s="1249"/>
      <c r="F319" s="1249"/>
      <c r="G319" s="1249"/>
      <c r="H319" s="1249"/>
      <c r="I319" s="1249"/>
      <c r="J319" s="1249"/>
      <c r="K319" s="1249"/>
      <c r="L319" s="1250"/>
    </row>
    <row r="320" spans="1:13" ht="20.149999999999999" customHeight="1">
      <c r="A320" s="440"/>
      <c r="B320" s="1189" t="s">
        <v>144</v>
      </c>
      <c r="C320" s="1189"/>
      <c r="D320" s="1217"/>
      <c r="E320" s="1217"/>
      <c r="F320" s="1217"/>
      <c r="G320" s="1217"/>
      <c r="H320" s="1217"/>
      <c r="I320" s="1217"/>
      <c r="J320" s="1217"/>
      <c r="K320" s="1217"/>
      <c r="L320" s="1218"/>
    </row>
    <row r="321" spans="1:12" ht="20.149999999999999" customHeight="1">
      <c r="A321" s="440"/>
      <c r="B321" s="1189" t="s">
        <v>139</v>
      </c>
      <c r="C321" s="1189"/>
      <c r="D321" s="1190"/>
      <c r="E321" s="1190"/>
      <c r="F321" s="1190"/>
      <c r="G321" s="1190"/>
      <c r="H321" s="1190"/>
      <c r="I321" s="1190"/>
      <c r="J321" s="1190"/>
      <c r="K321" s="1190"/>
      <c r="L321" s="1191"/>
    </row>
    <row r="322" spans="1:12" ht="20.149999999999999" customHeight="1">
      <c r="A322" s="440"/>
      <c r="B322" s="1192" t="s">
        <v>140</v>
      </c>
      <c r="C322" s="1192"/>
      <c r="D322" s="1267"/>
      <c r="E322" s="1267"/>
      <c r="F322" s="1267"/>
      <c r="G322" s="1267"/>
      <c r="H322" s="1267"/>
      <c r="I322" s="1267"/>
      <c r="J322" s="1267"/>
      <c r="K322" s="1267"/>
      <c r="L322" s="1268"/>
    </row>
    <row r="323" spans="1:12" ht="20.149999999999999" customHeight="1">
      <c r="A323" s="440"/>
      <c r="B323" s="791" t="s">
        <v>272</v>
      </c>
      <c r="C323" s="791"/>
      <c r="D323" s="791"/>
      <c r="E323" s="792"/>
      <c r="F323" s="792"/>
      <c r="G323" s="792"/>
      <c r="H323" s="792"/>
      <c r="I323" s="792"/>
      <c r="J323" s="792"/>
      <c r="K323" s="792"/>
      <c r="L323" s="588"/>
    </row>
    <row r="324" spans="1:12" ht="20.149999999999999" customHeight="1">
      <c r="A324" s="440"/>
      <c r="B324" s="792"/>
      <c r="C324" s="1269"/>
      <c r="D324" s="1269"/>
      <c r="E324" s="1269"/>
      <c r="F324" s="1269"/>
      <c r="G324" s="1269"/>
      <c r="H324" s="1269"/>
      <c r="I324" s="1269"/>
      <c r="J324" s="1269"/>
      <c r="K324" s="1269"/>
      <c r="L324" s="1270"/>
    </row>
    <row r="325" spans="1:12" ht="20.149999999999999" customHeight="1">
      <c r="A325" s="440"/>
      <c r="B325" s="1275" t="s">
        <v>273</v>
      </c>
      <c r="C325" s="1275"/>
      <c r="D325" s="1276"/>
      <c r="E325" s="1276"/>
      <c r="F325" s="793" t="s">
        <v>62</v>
      </c>
      <c r="G325" s="1277"/>
      <c r="H325" s="1277"/>
      <c r="I325" s="1277"/>
      <c r="J325" s="794"/>
      <c r="K325" s="794"/>
      <c r="L325" s="590"/>
    </row>
    <row r="326" spans="1:12" ht="20.149999999999999" customHeight="1">
      <c r="A326" s="479"/>
      <c r="B326" s="1271" t="s">
        <v>145</v>
      </c>
      <c r="C326" s="1271"/>
      <c r="D326" s="1271"/>
      <c r="E326" s="1271"/>
      <c r="F326" s="1271"/>
      <c r="G326" s="1271"/>
      <c r="H326" s="1271"/>
      <c r="I326" s="1271"/>
      <c r="J326" s="1271"/>
      <c r="K326" s="1271"/>
      <c r="L326" s="1272"/>
    </row>
    <row r="327" spans="1:12" ht="20.149999999999999" customHeight="1">
      <c r="A327" s="440"/>
      <c r="B327" s="1189" t="s">
        <v>144</v>
      </c>
      <c r="C327" s="1189"/>
      <c r="D327" s="1273"/>
      <c r="E327" s="1273"/>
      <c r="F327" s="1273"/>
      <c r="G327" s="1273"/>
      <c r="H327" s="1273"/>
      <c r="I327" s="1273"/>
      <c r="J327" s="1273"/>
      <c r="K327" s="1273"/>
      <c r="L327" s="1274"/>
    </row>
    <row r="328" spans="1:12" ht="20.149999999999999" customHeight="1">
      <c r="A328" s="440"/>
      <c r="B328" s="1189" t="s">
        <v>139</v>
      </c>
      <c r="C328" s="1189"/>
      <c r="D328" s="1190"/>
      <c r="E328" s="1190"/>
      <c r="F328" s="1190"/>
      <c r="G328" s="1190"/>
      <c r="H328" s="1190"/>
      <c r="I328" s="1190"/>
      <c r="J328" s="1190"/>
      <c r="K328" s="1190"/>
      <c r="L328" s="1191"/>
    </row>
    <row r="329" spans="1:12" ht="20.149999999999999" customHeight="1">
      <c r="A329" s="440"/>
      <c r="B329" s="1192" t="s">
        <v>140</v>
      </c>
      <c r="C329" s="1192"/>
      <c r="D329" s="1267"/>
      <c r="E329" s="1267"/>
      <c r="F329" s="1267"/>
      <c r="G329" s="1267"/>
      <c r="H329" s="1267"/>
      <c r="I329" s="1267"/>
      <c r="J329" s="1267"/>
      <c r="K329" s="1267"/>
      <c r="L329" s="1268"/>
    </row>
    <row r="330" spans="1:12" ht="20.149999999999999" customHeight="1">
      <c r="A330" s="440"/>
      <c r="B330" s="791" t="s">
        <v>272</v>
      </c>
      <c r="C330" s="791"/>
      <c r="D330" s="791"/>
      <c r="E330" s="792"/>
      <c r="F330" s="792"/>
      <c r="G330" s="792"/>
      <c r="H330" s="792"/>
      <c r="I330" s="792"/>
      <c r="J330" s="792"/>
      <c r="K330" s="792"/>
      <c r="L330" s="588"/>
    </row>
    <row r="331" spans="1:12" ht="20.149999999999999" customHeight="1">
      <c r="A331" s="440"/>
      <c r="B331" s="792"/>
      <c r="C331" s="1269"/>
      <c r="D331" s="1269"/>
      <c r="E331" s="1269"/>
      <c r="F331" s="1269"/>
      <c r="G331" s="1269"/>
      <c r="H331" s="1269"/>
      <c r="I331" s="1269"/>
      <c r="J331" s="1269"/>
      <c r="K331" s="1269"/>
      <c r="L331" s="1270"/>
    </row>
    <row r="332" spans="1:12" ht="20.149999999999999" customHeight="1">
      <c r="A332" s="433"/>
      <c r="B332" s="1374" t="s">
        <v>273</v>
      </c>
      <c r="C332" s="1374"/>
      <c r="D332" s="1375"/>
      <c r="E332" s="1375"/>
      <c r="F332" s="589" t="s">
        <v>62</v>
      </c>
      <c r="G332" s="1376"/>
      <c r="H332" s="1376"/>
      <c r="I332" s="1376"/>
      <c r="J332" s="591"/>
      <c r="K332" s="591"/>
      <c r="L332" s="592"/>
    </row>
    <row r="333" spans="1:12" ht="20.149999999999999" customHeight="1">
      <c r="A333" s="451" t="s">
        <v>376</v>
      </c>
      <c r="B333" s="503" t="s">
        <v>378</v>
      </c>
      <c r="C333" s="503"/>
      <c r="D333" s="503"/>
      <c r="E333" s="503"/>
      <c r="F333" s="586"/>
      <c r="G333" s="586"/>
      <c r="H333" s="586"/>
      <c r="I333" s="586"/>
      <c r="J333" s="586"/>
      <c r="K333" s="586"/>
      <c r="L333" s="587"/>
    </row>
    <row r="334" spans="1:12" ht="20.149999999999999" customHeight="1">
      <c r="A334" s="440"/>
      <c r="B334" s="1189" t="s">
        <v>144</v>
      </c>
      <c r="C334" s="1189"/>
      <c r="D334" s="1217"/>
      <c r="E334" s="1217"/>
      <c r="F334" s="1217"/>
      <c r="G334" s="1217"/>
      <c r="H334" s="1217"/>
      <c r="I334" s="1217"/>
      <c r="J334" s="1217"/>
      <c r="K334" s="1217"/>
      <c r="L334" s="1218"/>
    </row>
    <row r="335" spans="1:12" ht="20.149999999999999" customHeight="1">
      <c r="A335" s="440"/>
      <c r="B335" s="1189" t="s">
        <v>139</v>
      </c>
      <c r="C335" s="1189"/>
      <c r="D335" s="1190"/>
      <c r="E335" s="1190"/>
      <c r="F335" s="1190"/>
      <c r="G335" s="1190"/>
      <c r="H335" s="1190"/>
      <c r="I335" s="1190"/>
      <c r="J335" s="1190"/>
      <c r="K335" s="1190"/>
      <c r="L335" s="1191"/>
    </row>
    <row r="336" spans="1:12" ht="20.149999999999999" customHeight="1">
      <c r="A336" s="440"/>
      <c r="B336" s="1192" t="s">
        <v>140</v>
      </c>
      <c r="C336" s="1192"/>
      <c r="D336" s="1267"/>
      <c r="E336" s="1267"/>
      <c r="F336" s="1267"/>
      <c r="G336" s="1267"/>
      <c r="H336" s="1267"/>
      <c r="I336" s="1267"/>
      <c r="J336" s="1267"/>
      <c r="K336" s="1267"/>
      <c r="L336" s="1268"/>
    </row>
    <row r="337" spans="1:12" ht="20.149999999999999" customHeight="1">
      <c r="A337" s="440"/>
      <c r="B337" s="791" t="s">
        <v>272</v>
      </c>
      <c r="C337" s="791"/>
      <c r="D337" s="791"/>
      <c r="E337" s="792"/>
      <c r="F337" s="792"/>
      <c r="G337" s="792"/>
      <c r="H337" s="792"/>
      <c r="I337" s="792"/>
      <c r="J337" s="792"/>
      <c r="K337" s="792"/>
      <c r="L337" s="588"/>
    </row>
    <row r="338" spans="1:12" ht="20.149999999999999" customHeight="1">
      <c r="A338" s="440"/>
      <c r="B338" s="792"/>
      <c r="C338" s="1269"/>
      <c r="D338" s="1269"/>
      <c r="E338" s="1269"/>
      <c r="F338" s="1269"/>
      <c r="G338" s="1269"/>
      <c r="H338" s="1269"/>
      <c r="I338" s="1269"/>
      <c r="J338" s="1269"/>
      <c r="K338" s="1269"/>
      <c r="L338" s="1270"/>
    </row>
    <row r="339" spans="1:12" ht="20.149999999999999" customHeight="1">
      <c r="A339" s="440"/>
      <c r="B339" s="1275" t="s">
        <v>273</v>
      </c>
      <c r="C339" s="1275"/>
      <c r="D339" s="1276"/>
      <c r="E339" s="1276"/>
      <c r="F339" s="793" t="s">
        <v>62</v>
      </c>
      <c r="G339" s="1277"/>
      <c r="H339" s="1277"/>
      <c r="I339" s="1277"/>
      <c r="J339" s="794"/>
      <c r="K339" s="794"/>
      <c r="L339" s="590"/>
    </row>
    <row r="340" spans="1:12" ht="20.149999999999999" customHeight="1">
      <c r="A340" s="479"/>
      <c r="B340" s="1271" t="s">
        <v>145</v>
      </c>
      <c r="C340" s="1271"/>
      <c r="D340" s="1271"/>
      <c r="E340" s="1271"/>
      <c r="F340" s="1271"/>
      <c r="G340" s="1271"/>
      <c r="H340" s="1271"/>
      <c r="I340" s="1271"/>
      <c r="J340" s="1271"/>
      <c r="K340" s="1271"/>
      <c r="L340" s="1272"/>
    </row>
    <row r="341" spans="1:12" ht="20.149999999999999" customHeight="1">
      <c r="A341" s="440"/>
      <c r="B341" s="1189" t="s">
        <v>144</v>
      </c>
      <c r="C341" s="1189"/>
      <c r="D341" s="1273"/>
      <c r="E341" s="1273"/>
      <c r="F341" s="1273"/>
      <c r="G341" s="1273"/>
      <c r="H341" s="1273"/>
      <c r="I341" s="1273"/>
      <c r="J341" s="1273"/>
      <c r="K341" s="1273"/>
      <c r="L341" s="1274"/>
    </row>
    <row r="342" spans="1:12" ht="20.149999999999999" customHeight="1">
      <c r="A342" s="440"/>
      <c r="B342" s="1189" t="s">
        <v>139</v>
      </c>
      <c r="C342" s="1189"/>
      <c r="D342" s="1190"/>
      <c r="E342" s="1190"/>
      <c r="F342" s="1190"/>
      <c r="G342" s="1190"/>
      <c r="H342" s="1190"/>
      <c r="I342" s="1190"/>
      <c r="J342" s="1190"/>
      <c r="K342" s="1190"/>
      <c r="L342" s="1191"/>
    </row>
    <row r="343" spans="1:12" ht="20.149999999999999" customHeight="1">
      <c r="A343" s="440"/>
      <c r="B343" s="1192" t="s">
        <v>140</v>
      </c>
      <c r="C343" s="1192"/>
      <c r="D343" s="1267"/>
      <c r="E343" s="1267"/>
      <c r="F343" s="1267"/>
      <c r="G343" s="1267"/>
      <c r="H343" s="1267"/>
      <c r="I343" s="1267"/>
      <c r="J343" s="1267"/>
      <c r="K343" s="1267"/>
      <c r="L343" s="1268"/>
    </row>
    <row r="344" spans="1:12" ht="20.149999999999999" customHeight="1">
      <c r="A344" s="440"/>
      <c r="B344" s="791" t="s">
        <v>272</v>
      </c>
      <c r="C344" s="791"/>
      <c r="D344" s="791"/>
      <c r="E344" s="792"/>
      <c r="F344" s="792"/>
      <c r="G344" s="792"/>
      <c r="H344" s="792"/>
      <c r="I344" s="792"/>
      <c r="J344" s="792"/>
      <c r="K344" s="792"/>
      <c r="L344" s="588"/>
    </row>
    <row r="345" spans="1:12" ht="20.149999999999999" customHeight="1">
      <c r="A345" s="440"/>
      <c r="B345" s="792"/>
      <c r="C345" s="1269"/>
      <c r="D345" s="1269"/>
      <c r="E345" s="1269"/>
      <c r="F345" s="1269"/>
      <c r="G345" s="1269"/>
      <c r="H345" s="1269"/>
      <c r="I345" s="1269"/>
      <c r="J345" s="1269"/>
      <c r="K345" s="1269"/>
      <c r="L345" s="1270"/>
    </row>
    <row r="346" spans="1:12" ht="20.149999999999999" customHeight="1">
      <c r="A346" s="433"/>
      <c r="B346" s="1374" t="s">
        <v>273</v>
      </c>
      <c r="C346" s="1374"/>
      <c r="D346" s="1375"/>
      <c r="E346" s="1375"/>
      <c r="F346" s="589" t="s">
        <v>62</v>
      </c>
      <c r="G346" s="1376"/>
      <c r="H346" s="1376"/>
      <c r="I346" s="1376"/>
      <c r="J346" s="591"/>
      <c r="K346" s="591"/>
      <c r="L346" s="592"/>
    </row>
    <row r="347" spans="1:12" ht="20.149999999999999" customHeight="1">
      <c r="A347" s="434" t="s">
        <v>377</v>
      </c>
      <c r="B347" s="466" t="s">
        <v>146</v>
      </c>
      <c r="C347" s="521"/>
      <c r="D347" s="521"/>
      <c r="E347" s="521"/>
      <c r="F347" s="521"/>
      <c r="G347" s="521"/>
      <c r="H347" s="521"/>
      <c r="I347" s="521"/>
      <c r="J347" s="521"/>
      <c r="K347" s="521"/>
      <c r="L347" s="555"/>
    </row>
    <row r="348" spans="1:12" ht="20.149999999999999" customHeight="1">
      <c r="A348" s="440" t="s">
        <v>147</v>
      </c>
      <c r="B348" s="819" t="b">
        <v>0</v>
      </c>
      <c r="C348" s="415" t="s">
        <v>148</v>
      </c>
      <c r="D348" s="420" t="s">
        <v>721</v>
      </c>
      <c r="E348" s="415" t="s">
        <v>710</v>
      </c>
      <c r="L348" s="571"/>
    </row>
    <row r="349" spans="1:12" ht="20.149999999999999" customHeight="1">
      <c r="A349" s="440" t="s">
        <v>149</v>
      </c>
      <c r="B349" s="819" t="b">
        <v>0</v>
      </c>
      <c r="C349" s="415" t="s">
        <v>150</v>
      </c>
      <c r="D349" s="420" t="s">
        <v>721</v>
      </c>
      <c r="E349" s="415" t="s">
        <v>711</v>
      </c>
      <c r="L349" s="571"/>
    </row>
    <row r="350" spans="1:12" ht="20.149999999999999" customHeight="1">
      <c r="A350" s="440" t="s">
        <v>151</v>
      </c>
      <c r="B350" s="819" t="b">
        <v>0</v>
      </c>
      <c r="C350" s="415" t="s">
        <v>152</v>
      </c>
      <c r="D350" s="420" t="s">
        <v>721</v>
      </c>
      <c r="E350" s="415" t="s">
        <v>711</v>
      </c>
      <c r="L350" s="571"/>
    </row>
    <row r="351" spans="1:12" ht="20.149999999999999" customHeight="1">
      <c r="A351" s="440" t="s">
        <v>153</v>
      </c>
      <c r="B351" s="819" t="b">
        <v>0</v>
      </c>
      <c r="C351" s="415" t="s">
        <v>722</v>
      </c>
      <c r="E351" s="415" t="s">
        <v>712</v>
      </c>
      <c r="L351" s="571"/>
    </row>
    <row r="352" spans="1:12" ht="20.149999999999999" customHeight="1">
      <c r="A352" s="460"/>
      <c r="B352" s="415"/>
      <c r="E352" s="415" t="s">
        <v>713</v>
      </c>
      <c r="L352" s="571"/>
    </row>
    <row r="353" spans="1:12" ht="20.149999999999999" customHeight="1">
      <c r="A353" s="440" t="s">
        <v>154</v>
      </c>
      <c r="B353" s="819" t="b">
        <v>0</v>
      </c>
      <c r="C353" s="1171" t="s">
        <v>714</v>
      </c>
      <c r="D353" s="1171"/>
      <c r="E353" s="1171"/>
      <c r="F353" s="1171"/>
      <c r="G353" s="1171"/>
      <c r="H353" s="1171"/>
      <c r="I353" s="1171"/>
      <c r="J353" s="1171"/>
      <c r="K353" s="1171"/>
      <c r="L353" s="1373"/>
    </row>
    <row r="354" spans="1:12" ht="20.149999999999999" customHeight="1">
      <c r="A354" s="786"/>
      <c r="B354" s="787" t="s">
        <v>715</v>
      </c>
      <c r="C354" s="788"/>
      <c r="D354" s="787"/>
      <c r="E354" s="787"/>
      <c r="F354" s="787"/>
      <c r="G354" s="787"/>
      <c r="H354" s="787"/>
      <c r="I354" s="787"/>
      <c r="J354" s="787"/>
      <c r="K354" s="787"/>
      <c r="L354" s="789"/>
    </row>
    <row r="355" spans="1:12" ht="11.25" customHeight="1">
      <c r="A355" s="415"/>
      <c r="B355" s="415"/>
    </row>
    <row r="356" spans="1:12" ht="20.149999999999999" customHeight="1">
      <c r="A356" s="415"/>
      <c r="B356" s="485"/>
      <c r="C356" s="594"/>
      <c r="D356" s="595"/>
      <c r="E356" s="595"/>
      <c r="F356" s="416"/>
      <c r="G356" s="416"/>
      <c r="H356" s="416"/>
      <c r="I356" s="416"/>
      <c r="J356" s="416"/>
      <c r="K356" s="416"/>
      <c r="L356" s="416"/>
    </row>
    <row r="357" spans="1:12" ht="20.149999999999999" customHeight="1">
      <c r="A357" s="415"/>
      <c r="B357" s="416"/>
      <c r="D357" s="416"/>
      <c r="E357" s="416"/>
      <c r="F357" s="416"/>
      <c r="G357" s="416"/>
      <c r="H357" s="416"/>
      <c r="I357" s="416"/>
      <c r="J357" s="416"/>
      <c r="K357" s="416"/>
      <c r="L357" s="416"/>
    </row>
    <row r="358" spans="1:12">
      <c r="A358" s="415"/>
      <c r="B358" s="416"/>
      <c r="D358" s="416"/>
      <c r="E358" s="416"/>
      <c r="F358" s="416"/>
      <c r="G358" s="416"/>
      <c r="H358" s="416"/>
      <c r="I358" s="416"/>
      <c r="J358" s="416"/>
      <c r="K358" s="416"/>
      <c r="L358" s="416"/>
    </row>
    <row r="359" spans="1:12">
      <c r="A359" s="415"/>
      <c r="B359" s="416"/>
      <c r="D359" s="416"/>
      <c r="E359" s="416"/>
      <c r="F359" s="416"/>
      <c r="G359" s="416"/>
      <c r="H359" s="416"/>
      <c r="I359" s="416"/>
      <c r="J359" s="416"/>
      <c r="K359" s="416"/>
      <c r="L359" s="416"/>
    </row>
    <row r="360" spans="1:12" ht="20.149999999999999" customHeight="1">
      <c r="A360" s="415"/>
      <c r="B360" s="415"/>
      <c r="C360" s="1174"/>
      <c r="D360" s="1174"/>
      <c r="E360" s="1174"/>
      <c r="F360" s="1174"/>
      <c r="G360" s="1174"/>
      <c r="H360" s="1174"/>
      <c r="I360" s="1174"/>
      <c r="J360" s="421"/>
      <c r="K360" s="421"/>
    </row>
  </sheetData>
  <customSheetViews>
    <customSheetView guid="{F9143849-2950-4A3C-ABFF-F8DA3D7B21DB}" scale="55" showPageBreaks="1" showGridLines="0" fitToPage="1" printArea="1" view="pageBreakPreview" topLeftCell="A68">
      <selection activeCell="Q75" sqref="Q75"/>
      <rowBreaks count="4" manualBreakCount="4">
        <brk id="59" max="11" man="1"/>
        <brk id="115" max="11" man="1"/>
        <brk id="175" max="11" man="1"/>
        <brk id="228" max="11" man="1"/>
      </rowBreaks>
      <pageMargins left="0.62992125984251968" right="0.62992125984251968" top="0.55118110236220474" bottom="0.55118110236220474" header="0.31496062992125984" footer="0.31496062992125984"/>
      <printOptions horizontalCentered="1"/>
      <pageSetup paperSize="9" scale="70" fitToHeight="0" orientation="portrait" r:id="rId1"/>
      <headerFooter>
        <oddFooter>&amp;C&amp;"ＭＳ Ｐ明朝,標準"&amp;10&amp;P/&amp;N</oddFooter>
      </headerFooter>
    </customSheetView>
    <customSheetView guid="{C18E9BE0-42F9-4C1A-9904-B3E737C711CA}" scale="85" showPageBreaks="1" showGridLines="0" fitToPage="1" printArea="1" view="pageBreakPreview" topLeftCell="A91">
      <rowBreaks count="3" manualBreakCount="3">
        <brk id="84" max="11" man="1"/>
        <brk id="163" max="11" man="1"/>
        <brk id="222" max="11" man="1"/>
      </rowBreaks>
      <pageMargins left="0.62992125984251968" right="0.62992125984251968" top="0.55118110236220474" bottom="0.55118110236220474" header="0.31496062992125984" footer="0.31496062992125984"/>
      <printOptions horizontalCentered="1"/>
      <pageSetup paperSize="9" scale="69" fitToHeight="0" orientation="portrait" r:id="rId2"/>
      <headerFooter>
        <oddFooter>&amp;C&amp;"ＭＳ Ｐ明朝,標準"&amp;10&amp;P/&amp;N</oddFooter>
      </headerFooter>
    </customSheetView>
  </customSheetViews>
  <mergeCells count="445">
    <mergeCell ref="G346:I346"/>
    <mergeCell ref="B311:C311"/>
    <mergeCell ref="D311:L311"/>
    <mergeCell ref="B245:C245"/>
    <mergeCell ref="D245:L245"/>
    <mergeCell ref="B228:C228"/>
    <mergeCell ref="D228:L228"/>
    <mergeCell ref="B312:C312"/>
    <mergeCell ref="D312:L312"/>
    <mergeCell ref="B313:C313"/>
    <mergeCell ref="D313:L313"/>
    <mergeCell ref="B314:C314"/>
    <mergeCell ref="D314:L314"/>
    <mergeCell ref="B315:C315"/>
    <mergeCell ref="D315:L315"/>
    <mergeCell ref="B316:C316"/>
    <mergeCell ref="D316:L316"/>
    <mergeCell ref="B304:C304"/>
    <mergeCell ref="G304:H304"/>
    <mergeCell ref="B305:C305"/>
    <mergeCell ref="G305:H305"/>
    <mergeCell ref="B306:C306"/>
    <mergeCell ref="G306:H306"/>
    <mergeCell ref="B308:C308"/>
    <mergeCell ref="G308:H308"/>
    <mergeCell ref="B282:C282"/>
    <mergeCell ref="D282:L282"/>
    <mergeCell ref="B283:C283"/>
    <mergeCell ref="B284:C284"/>
    <mergeCell ref="D284:L284"/>
    <mergeCell ref="B285:C285"/>
    <mergeCell ref="D285:L285"/>
    <mergeCell ref="J286:K286"/>
    <mergeCell ref="B303:C303"/>
    <mergeCell ref="G303:H303"/>
    <mergeCell ref="B294:C294"/>
    <mergeCell ref="D294:L294"/>
    <mergeCell ref="B295:C295"/>
    <mergeCell ref="B296:C296"/>
    <mergeCell ref="D296:L296"/>
    <mergeCell ref="B297:C297"/>
    <mergeCell ref="D297:L297"/>
    <mergeCell ref="J298:K298"/>
    <mergeCell ref="B299:C299"/>
    <mergeCell ref="D299:L299"/>
    <mergeCell ref="B288:C288"/>
    <mergeCell ref="D288:L288"/>
    <mergeCell ref="B289:C289"/>
    <mergeCell ref="B102:L102"/>
    <mergeCell ref="B104:L104"/>
    <mergeCell ref="J144:K144"/>
    <mergeCell ref="D141:L141"/>
    <mergeCell ref="D142:L142"/>
    <mergeCell ref="D143:L143"/>
    <mergeCell ref="D147:L147"/>
    <mergeCell ref="B307:C307"/>
    <mergeCell ref="G307:H307"/>
    <mergeCell ref="D208:E208"/>
    <mergeCell ref="F208:I208"/>
    <mergeCell ref="J208:K208"/>
    <mergeCell ref="I200:J200"/>
    <mergeCell ref="D211:E211"/>
    <mergeCell ref="D212:E212"/>
    <mergeCell ref="D213:E213"/>
    <mergeCell ref="D215:E215"/>
    <mergeCell ref="D216:E216"/>
    <mergeCell ref="B217:L217"/>
    <mergeCell ref="B272:L272"/>
    <mergeCell ref="A273:L273"/>
    <mergeCell ref="D287:L287"/>
    <mergeCell ref="B230:C230"/>
    <mergeCell ref="B231:C231"/>
    <mergeCell ref="D317:L317"/>
    <mergeCell ref="B320:C320"/>
    <mergeCell ref="D320:L320"/>
    <mergeCell ref="B278:C278"/>
    <mergeCell ref="D278:L278"/>
    <mergeCell ref="B281:L281"/>
    <mergeCell ref="B215:C215"/>
    <mergeCell ref="B216:C216"/>
    <mergeCell ref="B280:C280"/>
    <mergeCell ref="D280:L280"/>
    <mergeCell ref="B275:C275"/>
    <mergeCell ref="D275:L275"/>
    <mergeCell ref="B276:C276"/>
    <mergeCell ref="B277:C277"/>
    <mergeCell ref="D277:L277"/>
    <mergeCell ref="D269:E269"/>
    <mergeCell ref="G269:I269"/>
    <mergeCell ref="D271:E271"/>
    <mergeCell ref="H271:I271"/>
    <mergeCell ref="J271:K271"/>
    <mergeCell ref="A255:L255"/>
    <mergeCell ref="J260:K260"/>
    <mergeCell ref="B267:L267"/>
    <mergeCell ref="B229:C229"/>
    <mergeCell ref="C360:I360"/>
    <mergeCell ref="C331:L331"/>
    <mergeCell ref="C353:L353"/>
    <mergeCell ref="B332:C332"/>
    <mergeCell ref="D332:E332"/>
    <mergeCell ref="G332:I332"/>
    <mergeCell ref="B327:C327"/>
    <mergeCell ref="D327:L327"/>
    <mergeCell ref="B328:C328"/>
    <mergeCell ref="D328:L328"/>
    <mergeCell ref="B329:C329"/>
    <mergeCell ref="D329:L329"/>
    <mergeCell ref="B335:C335"/>
    <mergeCell ref="D335:L335"/>
    <mergeCell ref="B336:C336"/>
    <mergeCell ref="D336:L336"/>
    <mergeCell ref="C338:L338"/>
    <mergeCell ref="C345:L345"/>
    <mergeCell ref="B346:C346"/>
    <mergeCell ref="B339:C339"/>
    <mergeCell ref="D339:E339"/>
    <mergeCell ref="G339:I339"/>
    <mergeCell ref="D342:L342"/>
    <mergeCell ref="D346:E346"/>
    <mergeCell ref="J156:K156"/>
    <mergeCell ref="D246:L246"/>
    <mergeCell ref="B246:C246"/>
    <mergeCell ref="B210:C210"/>
    <mergeCell ref="D210:E210"/>
    <mergeCell ref="B211:C211"/>
    <mergeCell ref="D209:E209"/>
    <mergeCell ref="B212:C212"/>
    <mergeCell ref="B213:C213"/>
    <mergeCell ref="A181:L181"/>
    <mergeCell ref="A182:L182"/>
    <mergeCell ref="A183:L183"/>
    <mergeCell ref="G225:H225"/>
    <mergeCell ref="B223:C223"/>
    <mergeCell ref="B224:C224"/>
    <mergeCell ref="B225:C225"/>
    <mergeCell ref="G223:H223"/>
    <mergeCell ref="G224:H224"/>
    <mergeCell ref="D159:L159"/>
    <mergeCell ref="D160:L160"/>
    <mergeCell ref="D161:L161"/>
    <mergeCell ref="J162:K162"/>
    <mergeCell ref="D165:L165"/>
    <mergeCell ref="D166:L166"/>
    <mergeCell ref="E163:L163"/>
    <mergeCell ref="G222:H222"/>
    <mergeCell ref="B170:L170"/>
    <mergeCell ref="B220:C220"/>
    <mergeCell ref="G220:H220"/>
    <mergeCell ref="B221:C221"/>
    <mergeCell ref="G221:H221"/>
    <mergeCell ref="A180:L180"/>
    <mergeCell ref="E169:L169"/>
    <mergeCell ref="B222:C222"/>
    <mergeCell ref="D167:L167"/>
    <mergeCell ref="J168:K168"/>
    <mergeCell ref="B209:C209"/>
    <mergeCell ref="D95:E95"/>
    <mergeCell ref="F95:H95"/>
    <mergeCell ref="D96:E96"/>
    <mergeCell ref="B208:C208"/>
    <mergeCell ref="B196:L196"/>
    <mergeCell ref="A197:L197"/>
    <mergeCell ref="B198:L198"/>
    <mergeCell ref="A199:L199"/>
    <mergeCell ref="G207:H207"/>
    <mergeCell ref="E151:L151"/>
    <mergeCell ref="F96:H96"/>
    <mergeCell ref="I96:J96"/>
    <mergeCell ref="K96:L96"/>
    <mergeCell ref="B205:D205"/>
    <mergeCell ref="E205:I205"/>
    <mergeCell ref="J205:L205"/>
    <mergeCell ref="J188:K188"/>
    <mergeCell ref="D189:E189"/>
    <mergeCell ref="G189:I189"/>
    <mergeCell ref="B204:D204"/>
    <mergeCell ref="E204:I204"/>
    <mergeCell ref="J204:L204"/>
    <mergeCell ref="B100:L100"/>
    <mergeCell ref="B101:L101"/>
    <mergeCell ref="D80:E80"/>
    <mergeCell ref="F80:H80"/>
    <mergeCell ref="I80:J80"/>
    <mergeCell ref="I95:J95"/>
    <mergeCell ref="K95:L95"/>
    <mergeCell ref="K80:L80"/>
    <mergeCell ref="D81:E81"/>
    <mergeCell ref="F81:H81"/>
    <mergeCell ref="I81:J81"/>
    <mergeCell ref="K81:L81"/>
    <mergeCell ref="B89:L90"/>
    <mergeCell ref="D85:L85"/>
    <mergeCell ref="D92:E92"/>
    <mergeCell ref="F92:H92"/>
    <mergeCell ref="I92:J92"/>
    <mergeCell ref="K92:L92"/>
    <mergeCell ref="D93:E93"/>
    <mergeCell ref="F93:H93"/>
    <mergeCell ref="I93:J93"/>
    <mergeCell ref="K93:L93"/>
    <mergeCell ref="E84:F84"/>
    <mergeCell ref="H84:J84"/>
    <mergeCell ref="E87:F87"/>
    <mergeCell ref="H87:J87"/>
    <mergeCell ref="D78:E78"/>
    <mergeCell ref="F78:H78"/>
    <mergeCell ref="I78:J78"/>
    <mergeCell ref="K78:L78"/>
    <mergeCell ref="D79:E79"/>
    <mergeCell ref="F79:H79"/>
    <mergeCell ref="I79:J79"/>
    <mergeCell ref="K79:L79"/>
    <mergeCell ref="D76:E76"/>
    <mergeCell ref="F76:H76"/>
    <mergeCell ref="I76:J76"/>
    <mergeCell ref="K76:L76"/>
    <mergeCell ref="D77:E77"/>
    <mergeCell ref="F77:H77"/>
    <mergeCell ref="I77:J77"/>
    <mergeCell ref="K77:L77"/>
    <mergeCell ref="D75:E75"/>
    <mergeCell ref="F75:H75"/>
    <mergeCell ref="I75:J75"/>
    <mergeCell ref="K75:L75"/>
    <mergeCell ref="D72:E72"/>
    <mergeCell ref="F72:H72"/>
    <mergeCell ref="I72:J72"/>
    <mergeCell ref="K72:L72"/>
    <mergeCell ref="D73:E73"/>
    <mergeCell ref="F73:H73"/>
    <mergeCell ref="I73:J73"/>
    <mergeCell ref="K73:L73"/>
    <mergeCell ref="D71:E71"/>
    <mergeCell ref="F71:H71"/>
    <mergeCell ref="I71:J71"/>
    <mergeCell ref="K71:L71"/>
    <mergeCell ref="G52:H52"/>
    <mergeCell ref="J52:L52"/>
    <mergeCell ref="D74:E74"/>
    <mergeCell ref="F74:H74"/>
    <mergeCell ref="I74:J74"/>
    <mergeCell ref="K74:L74"/>
    <mergeCell ref="A68:L68"/>
    <mergeCell ref="A62:L62"/>
    <mergeCell ref="A64:L64"/>
    <mergeCell ref="A66:L66"/>
    <mergeCell ref="G53:H53"/>
    <mergeCell ref="B54:C54"/>
    <mergeCell ref="G54:H54"/>
    <mergeCell ref="J54:L54"/>
    <mergeCell ref="G55:H55"/>
    <mergeCell ref="J55:L55"/>
    <mergeCell ref="G56:H56"/>
    <mergeCell ref="D70:E70"/>
    <mergeCell ref="I70:J70"/>
    <mergeCell ref="K70:L70"/>
    <mergeCell ref="D1:I1"/>
    <mergeCell ref="A6:C6"/>
    <mergeCell ref="D6:L6"/>
    <mergeCell ref="B7:C7"/>
    <mergeCell ref="D7:L7"/>
    <mergeCell ref="B8:C8"/>
    <mergeCell ref="D8:L8"/>
    <mergeCell ref="A2:L2"/>
    <mergeCell ref="B16:L16"/>
    <mergeCell ref="A3:L3"/>
    <mergeCell ref="D11:L11"/>
    <mergeCell ref="D13:I13"/>
    <mergeCell ref="K13:L13"/>
    <mergeCell ref="G14:H14"/>
    <mergeCell ref="D15:L15"/>
    <mergeCell ref="I14:L14"/>
    <mergeCell ref="D17:L17"/>
    <mergeCell ref="B9:C9"/>
    <mergeCell ref="D9:L9"/>
    <mergeCell ref="B10:C10"/>
    <mergeCell ref="D10:L10"/>
    <mergeCell ref="D12:L12"/>
    <mergeCell ref="B29:C29"/>
    <mergeCell ref="D29:L29"/>
    <mergeCell ref="B30:L30"/>
    <mergeCell ref="D18:L18"/>
    <mergeCell ref="B27:C27"/>
    <mergeCell ref="D27:L27"/>
    <mergeCell ref="D19:I19"/>
    <mergeCell ref="K19:L19"/>
    <mergeCell ref="G20:H20"/>
    <mergeCell ref="I20:L20"/>
    <mergeCell ref="B28:C28"/>
    <mergeCell ref="B46:C46"/>
    <mergeCell ref="D46:L46"/>
    <mergeCell ref="D38:L38"/>
    <mergeCell ref="B39:C39"/>
    <mergeCell ref="D39:L39"/>
    <mergeCell ref="B40:C40"/>
    <mergeCell ref="D40:L40"/>
    <mergeCell ref="B41:C41"/>
    <mergeCell ref="D41:L41"/>
    <mergeCell ref="B42:C42"/>
    <mergeCell ref="D42:L42"/>
    <mergeCell ref="B45:C45"/>
    <mergeCell ref="B44:C44"/>
    <mergeCell ref="D44:L44"/>
    <mergeCell ref="B31:C31"/>
    <mergeCell ref="B32:C32"/>
    <mergeCell ref="B33:C33"/>
    <mergeCell ref="B34:C34"/>
    <mergeCell ref="B35:C35"/>
    <mergeCell ref="D35:L35"/>
    <mergeCell ref="B36:C36"/>
    <mergeCell ref="D36:L36"/>
    <mergeCell ref="B43:C43"/>
    <mergeCell ref="D43:L43"/>
    <mergeCell ref="B37:C37"/>
    <mergeCell ref="D37:L37"/>
    <mergeCell ref="B38:C38"/>
    <mergeCell ref="B343:C343"/>
    <mergeCell ref="D343:L343"/>
    <mergeCell ref="B334:C334"/>
    <mergeCell ref="D334:L334"/>
    <mergeCell ref="B321:C321"/>
    <mergeCell ref="D321:L321"/>
    <mergeCell ref="B322:C322"/>
    <mergeCell ref="D322:L322"/>
    <mergeCell ref="C324:L324"/>
    <mergeCell ref="B326:L326"/>
    <mergeCell ref="B340:L340"/>
    <mergeCell ref="B341:C341"/>
    <mergeCell ref="B342:C342"/>
    <mergeCell ref="D341:L341"/>
    <mergeCell ref="B325:C325"/>
    <mergeCell ref="D325:E325"/>
    <mergeCell ref="G325:I325"/>
    <mergeCell ref="F108:L108"/>
    <mergeCell ref="F109:L109"/>
    <mergeCell ref="F110:L110"/>
    <mergeCell ref="F111:L111"/>
    <mergeCell ref="F112:L112"/>
    <mergeCell ref="F113:L113"/>
    <mergeCell ref="D21:L21"/>
    <mergeCell ref="D28:L28"/>
    <mergeCell ref="D22:L22"/>
    <mergeCell ref="D23:L23"/>
    <mergeCell ref="D24:I24"/>
    <mergeCell ref="K24:L24"/>
    <mergeCell ref="G25:H25"/>
    <mergeCell ref="I25:L25"/>
    <mergeCell ref="D26:L26"/>
    <mergeCell ref="D45:L45"/>
    <mergeCell ref="D31:L31"/>
    <mergeCell ref="D32:L32"/>
    <mergeCell ref="D33:L33"/>
    <mergeCell ref="D34:L34"/>
    <mergeCell ref="F70:H70"/>
    <mergeCell ref="F107:L107"/>
    <mergeCell ref="D49:L49"/>
    <mergeCell ref="D50:L50"/>
    <mergeCell ref="B319:L319"/>
    <mergeCell ref="B238:C238"/>
    <mergeCell ref="G238:H238"/>
    <mergeCell ref="B239:C239"/>
    <mergeCell ref="G239:H239"/>
    <mergeCell ref="B240:C240"/>
    <mergeCell ref="G240:H240"/>
    <mergeCell ref="B241:C241"/>
    <mergeCell ref="G241:H241"/>
    <mergeCell ref="B242:C242"/>
    <mergeCell ref="G242:H242"/>
    <mergeCell ref="A268:L268"/>
    <mergeCell ref="B247:C247"/>
    <mergeCell ref="D247:L247"/>
    <mergeCell ref="B248:C248"/>
    <mergeCell ref="D248:L248"/>
    <mergeCell ref="B249:C249"/>
    <mergeCell ref="D249:L249"/>
    <mergeCell ref="B250:C250"/>
    <mergeCell ref="D250:L250"/>
    <mergeCell ref="J279:K279"/>
    <mergeCell ref="G262:H262"/>
    <mergeCell ref="G263:H263"/>
    <mergeCell ref="B287:C287"/>
    <mergeCell ref="B57:C57"/>
    <mergeCell ref="G57:H57"/>
    <mergeCell ref="J57:L57"/>
    <mergeCell ref="G58:H58"/>
    <mergeCell ref="J58:L58"/>
    <mergeCell ref="G59:H59"/>
    <mergeCell ref="B47:C47"/>
    <mergeCell ref="D47:L47"/>
    <mergeCell ref="B48:C48"/>
    <mergeCell ref="D48:L48"/>
    <mergeCell ref="B51:C51"/>
    <mergeCell ref="G51:H51"/>
    <mergeCell ref="J51:L51"/>
    <mergeCell ref="B49:C49"/>
    <mergeCell ref="B50:C50"/>
    <mergeCell ref="E157:L157"/>
    <mergeCell ref="F115:L115"/>
    <mergeCell ref="F116:L116"/>
    <mergeCell ref="F117:L117"/>
    <mergeCell ref="F118:L118"/>
    <mergeCell ref="F119:L119"/>
    <mergeCell ref="F120:L120"/>
    <mergeCell ref="F121:L121"/>
    <mergeCell ref="F123:L123"/>
    <mergeCell ref="F124:L124"/>
    <mergeCell ref="F125:L125"/>
    <mergeCell ref="F126:L126"/>
    <mergeCell ref="F127:L127"/>
    <mergeCell ref="F128:L128"/>
    <mergeCell ref="F129:L129"/>
    <mergeCell ref="F131:L131"/>
    <mergeCell ref="F132:L132"/>
    <mergeCell ref="E145:L145"/>
    <mergeCell ref="D148:L148"/>
    <mergeCell ref="D149:L149"/>
    <mergeCell ref="J150:K150"/>
    <mergeCell ref="D153:L153"/>
    <mergeCell ref="D154:L154"/>
    <mergeCell ref="D155:L155"/>
    <mergeCell ref="B290:C290"/>
    <mergeCell ref="D290:L290"/>
    <mergeCell ref="B291:C291"/>
    <mergeCell ref="D291:L291"/>
    <mergeCell ref="J292:K292"/>
    <mergeCell ref="B293:C293"/>
    <mergeCell ref="D293:L293"/>
    <mergeCell ref="F133:L133"/>
    <mergeCell ref="F134:L134"/>
    <mergeCell ref="F135:L135"/>
    <mergeCell ref="F136:L136"/>
    <mergeCell ref="F137:L137"/>
    <mergeCell ref="B214:C214"/>
    <mergeCell ref="D214:E214"/>
    <mergeCell ref="B201:L201"/>
    <mergeCell ref="B232:C232"/>
    <mergeCell ref="B233:C233"/>
    <mergeCell ref="D230:L230"/>
    <mergeCell ref="D231:L231"/>
    <mergeCell ref="D232:L232"/>
    <mergeCell ref="D233:L233"/>
    <mergeCell ref="D229:L229"/>
    <mergeCell ref="B237:C237"/>
    <mergeCell ref="G237:H237"/>
  </mergeCells>
  <phoneticPr fontId="5"/>
  <dataValidations count="6">
    <dataValidation type="list" allowBlank="1" showInputMessage="1" showErrorMessage="1" sqref="F202:F205 D202:D205" xr:uid="{00000000-0002-0000-0200-000000000000}">
      <formula1>"□,☑"</formula1>
    </dataValidation>
    <dataValidation type="list" allowBlank="1" showInputMessage="1" showErrorMessage="1" sqref="J221:J225 J238:J242 J304:J308" xr:uid="{E51A8DCF-8686-41BE-80E4-CAC61C38B70E}">
      <formula1>"選択して下さい,講座実施国内で購入,講座実施国外で購入,実施国外で賃借,その他"</formula1>
    </dataValidation>
    <dataValidation type="list" allowBlank="1" showInputMessage="1" showErrorMessage="1" sqref="L221:L225 L238:L242 L304:L308" xr:uid="{8FE4F82C-9324-4AE9-AC3B-44E517F8F9A3}">
      <formula1>"選択して下さい,該,否"</formula1>
    </dataValidation>
    <dataValidation type="list" allowBlank="1" showInputMessage="1" showErrorMessage="1" sqref="G262:G263" xr:uid="{356E6ED2-2782-43A5-BE1D-34033F4723F4}">
      <formula1>"選択して下さい,現地,日本,その他"</formula1>
    </dataValidation>
    <dataValidation type="list" allowBlank="1" showInputMessage="1" showErrorMessage="1" sqref="B209:C216" xr:uid="{955BC328-6D83-4AE1-B341-D8F1EBB52C1D}">
      <formula1>"選択して下さい,現地,国外"</formula1>
    </dataValidation>
    <dataValidation type="list" allowBlank="1" showInputMessage="1" showErrorMessage="1" sqref="I14:L14 I20:L20 I25:L25" xr:uid="{9B5BA170-925A-4A00-BF54-69A82343F3A0}">
      <formula1>"選択して下さい,2年制,3年制,4年制,5年制,6年制"</formula1>
    </dataValidation>
  </dataValidations>
  <printOptions horizontalCentered="1"/>
  <pageMargins left="0.15748031496062992" right="0.19685039370078741" top="0.55118110236220474" bottom="0.55118110236220474" header="0.31496062992125984" footer="0.31496062992125984"/>
  <pageSetup paperSize="9" scale="57" fitToWidth="5" fitToHeight="5" orientation="portrait" blackAndWhite="1" r:id="rId3"/>
  <headerFooter>
    <oddFooter>&amp;C&amp;"ＭＳ Ｐ明朝,標準"&amp;10&amp;P/&amp;N</oddFooter>
  </headerFooter>
  <rowBreaks count="5" manualBreakCount="5">
    <brk id="81" max="11" man="1"/>
    <brk id="164" max="11" man="1"/>
    <brk id="216" max="11" man="1"/>
    <brk id="252" max="11" man="1"/>
    <brk id="299" max="11"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pageSetUpPr fitToPage="1"/>
  </sheetPr>
  <dimension ref="A1:WWH89"/>
  <sheetViews>
    <sheetView showGridLines="0" showZeros="0" view="pageBreakPreview" zoomScale="70" zoomScaleNormal="75" zoomScaleSheetLayoutView="70" zoomScalePageLayoutView="90" workbookViewId="0"/>
  </sheetViews>
  <sheetFormatPr defaultColWidth="8.90625" defaultRowHeight="16"/>
  <cols>
    <col min="1" max="1" width="8.90625" style="676"/>
    <col min="2" max="2" width="25.36328125" style="676" customWidth="1"/>
    <col min="3" max="3" width="3.6328125" style="676" customWidth="1"/>
    <col min="4" max="4" width="10.6328125" style="676" customWidth="1"/>
    <col min="5" max="5" width="3.36328125" style="676" customWidth="1"/>
    <col min="6" max="6" width="7" style="676" customWidth="1"/>
    <col min="7" max="7" width="3.6328125" style="676" customWidth="1"/>
    <col min="8" max="8" width="22.08984375" style="676" customWidth="1"/>
    <col min="9" max="10" width="3.6328125" style="676" customWidth="1"/>
    <col min="11" max="11" width="4.6328125" style="676" customWidth="1"/>
    <col min="12" max="12" width="6.6328125" style="676" customWidth="1"/>
    <col min="13" max="13" width="4.6328125" style="676" customWidth="1"/>
    <col min="14" max="15" width="3.6328125" style="676" customWidth="1"/>
    <col min="16" max="18" width="4.6328125" style="676" customWidth="1"/>
    <col min="19" max="20" width="3.6328125" style="676" customWidth="1"/>
    <col min="21" max="21" width="9" style="676" customWidth="1"/>
    <col min="22" max="22" width="11.6328125" style="676" customWidth="1"/>
    <col min="23" max="23" width="6" style="676" customWidth="1"/>
    <col min="24" max="24" width="9.6328125" style="676" customWidth="1"/>
    <col min="25" max="25" width="10.453125" style="676" customWidth="1"/>
    <col min="26" max="26" width="8.36328125" style="676" customWidth="1"/>
    <col min="27" max="27" width="2.90625" style="676" customWidth="1"/>
    <col min="28" max="28" width="10.453125" style="676" customWidth="1"/>
    <col min="29" max="29" width="19.08984375" style="676" customWidth="1"/>
    <col min="30" max="257" width="8.90625" style="676"/>
    <col min="258" max="258" width="15" style="676" customWidth="1"/>
    <col min="259" max="259" width="3.6328125" style="676" customWidth="1"/>
    <col min="260" max="260" width="10.6328125" style="676" customWidth="1"/>
    <col min="261" max="261" width="3.36328125" style="676" customWidth="1"/>
    <col min="262" max="262" width="4.6328125" style="676" customWidth="1"/>
    <col min="263" max="263" width="4.90625" style="676" customWidth="1"/>
    <col min="264" max="264" width="4.453125" style="676" customWidth="1"/>
    <col min="265" max="265" width="3.36328125" style="676" customWidth="1"/>
    <col min="266" max="266" width="6.08984375" style="676" customWidth="1"/>
    <col min="267" max="268" width="5.36328125" style="676" customWidth="1"/>
    <col min="269" max="269" width="7.36328125" style="676" customWidth="1"/>
    <col min="270" max="270" width="7.6328125" style="676" customWidth="1"/>
    <col min="271" max="271" width="3.36328125" style="676" customWidth="1"/>
    <col min="272" max="272" width="10.36328125" style="676" customWidth="1"/>
    <col min="273" max="273" width="3.90625" style="676" customWidth="1"/>
    <col min="274" max="274" width="4.453125" style="676" customWidth="1"/>
    <col min="275" max="275" width="3.36328125" style="676" customWidth="1"/>
    <col min="276" max="276" width="7.08984375" style="676" customWidth="1"/>
    <col min="277" max="277" width="7.36328125" style="676" customWidth="1"/>
    <col min="278" max="278" width="11.6328125" style="676" customWidth="1"/>
    <col min="279" max="279" width="6" style="676" customWidth="1"/>
    <col min="280" max="280" width="9.36328125" style="676" customWidth="1"/>
    <col min="281" max="281" width="7.08984375" style="676" customWidth="1"/>
    <col min="282" max="282" width="8.90625" style="676" hidden="1" customWidth="1"/>
    <col min="283" max="283" width="2.90625" style="676" customWidth="1"/>
    <col min="284" max="284" width="10.453125" style="676" customWidth="1"/>
    <col min="285" max="285" width="19.08984375" style="676" customWidth="1"/>
    <col min="286" max="513" width="8.90625" style="676"/>
    <col min="514" max="514" width="15" style="676" customWidth="1"/>
    <col min="515" max="515" width="3.6328125" style="676" customWidth="1"/>
    <col min="516" max="516" width="10.6328125" style="676" customWidth="1"/>
    <col min="517" max="517" width="3.36328125" style="676" customWidth="1"/>
    <col min="518" max="518" width="4.6328125" style="676" customWidth="1"/>
    <col min="519" max="519" width="4.90625" style="676" customWidth="1"/>
    <col min="520" max="520" width="4.453125" style="676" customWidth="1"/>
    <col min="521" max="521" width="3.36328125" style="676" customWidth="1"/>
    <col min="522" max="522" width="6.08984375" style="676" customWidth="1"/>
    <col min="523" max="524" width="5.36328125" style="676" customWidth="1"/>
    <col min="525" max="525" width="7.36328125" style="676" customWidth="1"/>
    <col min="526" max="526" width="7.6328125" style="676" customWidth="1"/>
    <col min="527" max="527" width="3.36328125" style="676" customWidth="1"/>
    <col min="528" max="528" width="10.36328125" style="676" customWidth="1"/>
    <col min="529" max="529" width="3.90625" style="676" customWidth="1"/>
    <col min="530" max="530" width="4.453125" style="676" customWidth="1"/>
    <col min="531" max="531" width="3.36328125" style="676" customWidth="1"/>
    <col min="532" max="532" width="7.08984375" style="676" customWidth="1"/>
    <col min="533" max="533" width="7.36328125" style="676" customWidth="1"/>
    <col min="534" max="534" width="11.6328125" style="676" customWidth="1"/>
    <col min="535" max="535" width="6" style="676" customWidth="1"/>
    <col min="536" max="536" width="9.36328125" style="676" customWidth="1"/>
    <col min="537" max="537" width="7.08984375" style="676" customWidth="1"/>
    <col min="538" max="538" width="8.90625" style="676" hidden="1" customWidth="1"/>
    <col min="539" max="539" width="2.90625" style="676" customWidth="1"/>
    <col min="540" max="540" width="10.453125" style="676" customWidth="1"/>
    <col min="541" max="541" width="19.08984375" style="676" customWidth="1"/>
    <col min="542" max="769" width="8.90625" style="676"/>
    <col min="770" max="770" width="15" style="676" customWidth="1"/>
    <col min="771" max="771" width="3.6328125" style="676" customWidth="1"/>
    <col min="772" max="772" width="10.6328125" style="676" customWidth="1"/>
    <col min="773" max="773" width="3.36328125" style="676" customWidth="1"/>
    <col min="774" max="774" width="4.6328125" style="676" customWidth="1"/>
    <col min="775" max="775" width="4.90625" style="676" customWidth="1"/>
    <col min="776" max="776" width="4.453125" style="676" customWidth="1"/>
    <col min="777" max="777" width="3.36328125" style="676" customWidth="1"/>
    <col min="778" max="778" width="6.08984375" style="676" customWidth="1"/>
    <col min="779" max="780" width="5.36328125" style="676" customWidth="1"/>
    <col min="781" max="781" width="7.36328125" style="676" customWidth="1"/>
    <col min="782" max="782" width="7.6328125" style="676" customWidth="1"/>
    <col min="783" max="783" width="3.36328125" style="676" customWidth="1"/>
    <col min="784" max="784" width="10.36328125" style="676" customWidth="1"/>
    <col min="785" max="785" width="3.90625" style="676" customWidth="1"/>
    <col min="786" max="786" width="4.453125" style="676" customWidth="1"/>
    <col min="787" max="787" width="3.36328125" style="676" customWidth="1"/>
    <col min="788" max="788" width="7.08984375" style="676" customWidth="1"/>
    <col min="789" max="789" width="7.36328125" style="676" customWidth="1"/>
    <col min="790" max="790" width="11.6328125" style="676" customWidth="1"/>
    <col min="791" max="791" width="6" style="676" customWidth="1"/>
    <col min="792" max="792" width="9.36328125" style="676" customWidth="1"/>
    <col min="793" max="793" width="7.08984375" style="676" customWidth="1"/>
    <col min="794" max="794" width="8.90625" style="676" hidden="1" customWidth="1"/>
    <col min="795" max="795" width="2.90625" style="676" customWidth="1"/>
    <col min="796" max="796" width="10.453125" style="676" customWidth="1"/>
    <col min="797" max="797" width="19.08984375" style="676" customWidth="1"/>
    <col min="798" max="1025" width="8.90625" style="676"/>
    <col min="1026" max="1026" width="15" style="676" customWidth="1"/>
    <col min="1027" max="1027" width="3.6328125" style="676" customWidth="1"/>
    <col min="1028" max="1028" width="10.6328125" style="676" customWidth="1"/>
    <col min="1029" max="1029" width="3.36328125" style="676" customWidth="1"/>
    <col min="1030" max="1030" width="4.6328125" style="676" customWidth="1"/>
    <col min="1031" max="1031" width="4.90625" style="676" customWidth="1"/>
    <col min="1032" max="1032" width="4.453125" style="676" customWidth="1"/>
    <col min="1033" max="1033" width="3.36328125" style="676" customWidth="1"/>
    <col min="1034" max="1034" width="6.08984375" style="676" customWidth="1"/>
    <col min="1035" max="1036" width="5.36328125" style="676" customWidth="1"/>
    <col min="1037" max="1037" width="7.36328125" style="676" customWidth="1"/>
    <col min="1038" max="1038" width="7.6328125" style="676" customWidth="1"/>
    <col min="1039" max="1039" width="3.36328125" style="676" customWidth="1"/>
    <col min="1040" max="1040" width="10.36328125" style="676" customWidth="1"/>
    <col min="1041" max="1041" width="3.90625" style="676" customWidth="1"/>
    <col min="1042" max="1042" width="4.453125" style="676" customWidth="1"/>
    <col min="1043" max="1043" width="3.36328125" style="676" customWidth="1"/>
    <col min="1044" max="1044" width="7.08984375" style="676" customWidth="1"/>
    <col min="1045" max="1045" width="7.36328125" style="676" customWidth="1"/>
    <col min="1046" max="1046" width="11.6328125" style="676" customWidth="1"/>
    <col min="1047" max="1047" width="6" style="676" customWidth="1"/>
    <col min="1048" max="1048" width="9.36328125" style="676" customWidth="1"/>
    <col min="1049" max="1049" width="7.08984375" style="676" customWidth="1"/>
    <col min="1050" max="1050" width="8.90625" style="676" hidden="1" customWidth="1"/>
    <col min="1051" max="1051" width="2.90625" style="676" customWidth="1"/>
    <col min="1052" max="1052" width="10.453125" style="676" customWidth="1"/>
    <col min="1053" max="1053" width="19.08984375" style="676" customWidth="1"/>
    <col min="1054" max="1281" width="8.90625" style="676"/>
    <col min="1282" max="1282" width="15" style="676" customWidth="1"/>
    <col min="1283" max="1283" width="3.6328125" style="676" customWidth="1"/>
    <col min="1284" max="1284" width="10.6328125" style="676" customWidth="1"/>
    <col min="1285" max="1285" width="3.36328125" style="676" customWidth="1"/>
    <col min="1286" max="1286" width="4.6328125" style="676" customWidth="1"/>
    <col min="1287" max="1287" width="4.90625" style="676" customWidth="1"/>
    <col min="1288" max="1288" width="4.453125" style="676" customWidth="1"/>
    <col min="1289" max="1289" width="3.36328125" style="676" customWidth="1"/>
    <col min="1290" max="1290" width="6.08984375" style="676" customWidth="1"/>
    <col min="1291" max="1292" width="5.36328125" style="676" customWidth="1"/>
    <col min="1293" max="1293" width="7.36328125" style="676" customWidth="1"/>
    <col min="1294" max="1294" width="7.6328125" style="676" customWidth="1"/>
    <col min="1295" max="1295" width="3.36328125" style="676" customWidth="1"/>
    <col min="1296" max="1296" width="10.36328125" style="676" customWidth="1"/>
    <col min="1297" max="1297" width="3.90625" style="676" customWidth="1"/>
    <col min="1298" max="1298" width="4.453125" style="676" customWidth="1"/>
    <col min="1299" max="1299" width="3.36328125" style="676" customWidth="1"/>
    <col min="1300" max="1300" width="7.08984375" style="676" customWidth="1"/>
    <col min="1301" max="1301" width="7.36328125" style="676" customWidth="1"/>
    <col min="1302" max="1302" width="11.6328125" style="676" customWidth="1"/>
    <col min="1303" max="1303" width="6" style="676" customWidth="1"/>
    <col min="1304" max="1304" width="9.36328125" style="676" customWidth="1"/>
    <col min="1305" max="1305" width="7.08984375" style="676" customWidth="1"/>
    <col min="1306" max="1306" width="8.90625" style="676" hidden="1" customWidth="1"/>
    <col min="1307" max="1307" width="2.90625" style="676" customWidth="1"/>
    <col min="1308" max="1308" width="10.453125" style="676" customWidth="1"/>
    <col min="1309" max="1309" width="19.08984375" style="676" customWidth="1"/>
    <col min="1310" max="1537" width="8.90625" style="676"/>
    <col min="1538" max="1538" width="15" style="676" customWidth="1"/>
    <col min="1539" max="1539" width="3.6328125" style="676" customWidth="1"/>
    <col min="1540" max="1540" width="10.6328125" style="676" customWidth="1"/>
    <col min="1541" max="1541" width="3.36328125" style="676" customWidth="1"/>
    <col min="1542" max="1542" width="4.6328125" style="676" customWidth="1"/>
    <col min="1543" max="1543" width="4.90625" style="676" customWidth="1"/>
    <col min="1544" max="1544" width="4.453125" style="676" customWidth="1"/>
    <col min="1545" max="1545" width="3.36328125" style="676" customWidth="1"/>
    <col min="1546" max="1546" width="6.08984375" style="676" customWidth="1"/>
    <col min="1547" max="1548" width="5.36328125" style="676" customWidth="1"/>
    <col min="1549" max="1549" width="7.36328125" style="676" customWidth="1"/>
    <col min="1550" max="1550" width="7.6328125" style="676" customWidth="1"/>
    <col min="1551" max="1551" width="3.36328125" style="676" customWidth="1"/>
    <col min="1552" max="1552" width="10.36328125" style="676" customWidth="1"/>
    <col min="1553" max="1553" width="3.90625" style="676" customWidth="1"/>
    <col min="1554" max="1554" width="4.453125" style="676" customWidth="1"/>
    <col min="1555" max="1555" width="3.36328125" style="676" customWidth="1"/>
    <col min="1556" max="1556" width="7.08984375" style="676" customWidth="1"/>
    <col min="1557" max="1557" width="7.36328125" style="676" customWidth="1"/>
    <col min="1558" max="1558" width="11.6328125" style="676" customWidth="1"/>
    <col min="1559" max="1559" width="6" style="676" customWidth="1"/>
    <col min="1560" max="1560" width="9.36328125" style="676" customWidth="1"/>
    <col min="1561" max="1561" width="7.08984375" style="676" customWidth="1"/>
    <col min="1562" max="1562" width="8.90625" style="676" hidden="1" customWidth="1"/>
    <col min="1563" max="1563" width="2.90625" style="676" customWidth="1"/>
    <col min="1564" max="1564" width="10.453125" style="676" customWidth="1"/>
    <col min="1565" max="1565" width="19.08984375" style="676" customWidth="1"/>
    <col min="1566" max="1793" width="8.90625" style="676"/>
    <col min="1794" max="1794" width="15" style="676" customWidth="1"/>
    <col min="1795" max="1795" width="3.6328125" style="676" customWidth="1"/>
    <col min="1796" max="1796" width="10.6328125" style="676" customWidth="1"/>
    <col min="1797" max="1797" width="3.36328125" style="676" customWidth="1"/>
    <col min="1798" max="1798" width="4.6328125" style="676" customWidth="1"/>
    <col min="1799" max="1799" width="4.90625" style="676" customWidth="1"/>
    <col min="1800" max="1800" width="4.453125" style="676" customWidth="1"/>
    <col min="1801" max="1801" width="3.36328125" style="676" customWidth="1"/>
    <col min="1802" max="1802" width="6.08984375" style="676" customWidth="1"/>
    <col min="1803" max="1804" width="5.36328125" style="676" customWidth="1"/>
    <col min="1805" max="1805" width="7.36328125" style="676" customWidth="1"/>
    <col min="1806" max="1806" width="7.6328125" style="676" customWidth="1"/>
    <col min="1807" max="1807" width="3.36328125" style="676" customWidth="1"/>
    <col min="1808" max="1808" width="10.36328125" style="676" customWidth="1"/>
    <col min="1809" max="1809" width="3.90625" style="676" customWidth="1"/>
    <col min="1810" max="1810" width="4.453125" style="676" customWidth="1"/>
    <col min="1811" max="1811" width="3.36328125" style="676" customWidth="1"/>
    <col min="1812" max="1812" width="7.08984375" style="676" customWidth="1"/>
    <col min="1813" max="1813" width="7.36328125" style="676" customWidth="1"/>
    <col min="1814" max="1814" width="11.6328125" style="676" customWidth="1"/>
    <col min="1815" max="1815" width="6" style="676" customWidth="1"/>
    <col min="1816" max="1816" width="9.36328125" style="676" customWidth="1"/>
    <col min="1817" max="1817" width="7.08984375" style="676" customWidth="1"/>
    <col min="1818" max="1818" width="8.90625" style="676" hidden="1" customWidth="1"/>
    <col min="1819" max="1819" width="2.90625" style="676" customWidth="1"/>
    <col min="1820" max="1820" width="10.453125" style="676" customWidth="1"/>
    <col min="1821" max="1821" width="19.08984375" style="676" customWidth="1"/>
    <col min="1822" max="2049" width="8.90625" style="676"/>
    <col min="2050" max="2050" width="15" style="676" customWidth="1"/>
    <col min="2051" max="2051" width="3.6328125" style="676" customWidth="1"/>
    <col min="2052" max="2052" width="10.6328125" style="676" customWidth="1"/>
    <col min="2053" max="2053" width="3.36328125" style="676" customWidth="1"/>
    <col min="2054" max="2054" width="4.6328125" style="676" customWidth="1"/>
    <col min="2055" max="2055" width="4.90625" style="676" customWidth="1"/>
    <col min="2056" max="2056" width="4.453125" style="676" customWidth="1"/>
    <col min="2057" max="2057" width="3.36328125" style="676" customWidth="1"/>
    <col min="2058" max="2058" width="6.08984375" style="676" customWidth="1"/>
    <col min="2059" max="2060" width="5.36328125" style="676" customWidth="1"/>
    <col min="2061" max="2061" width="7.36328125" style="676" customWidth="1"/>
    <col min="2062" max="2062" width="7.6328125" style="676" customWidth="1"/>
    <col min="2063" max="2063" width="3.36328125" style="676" customWidth="1"/>
    <col min="2064" max="2064" width="10.36328125" style="676" customWidth="1"/>
    <col min="2065" max="2065" width="3.90625" style="676" customWidth="1"/>
    <col min="2066" max="2066" width="4.453125" style="676" customWidth="1"/>
    <col min="2067" max="2067" width="3.36328125" style="676" customWidth="1"/>
    <col min="2068" max="2068" width="7.08984375" style="676" customWidth="1"/>
    <col min="2069" max="2069" width="7.36328125" style="676" customWidth="1"/>
    <col min="2070" max="2070" width="11.6328125" style="676" customWidth="1"/>
    <col min="2071" max="2071" width="6" style="676" customWidth="1"/>
    <col min="2072" max="2072" width="9.36328125" style="676" customWidth="1"/>
    <col min="2073" max="2073" width="7.08984375" style="676" customWidth="1"/>
    <col min="2074" max="2074" width="8.90625" style="676" hidden="1" customWidth="1"/>
    <col min="2075" max="2075" width="2.90625" style="676" customWidth="1"/>
    <col min="2076" max="2076" width="10.453125" style="676" customWidth="1"/>
    <col min="2077" max="2077" width="19.08984375" style="676" customWidth="1"/>
    <col min="2078" max="2305" width="8.90625" style="676"/>
    <col min="2306" max="2306" width="15" style="676" customWidth="1"/>
    <col min="2307" max="2307" width="3.6328125" style="676" customWidth="1"/>
    <col min="2308" max="2308" width="10.6328125" style="676" customWidth="1"/>
    <col min="2309" max="2309" width="3.36328125" style="676" customWidth="1"/>
    <col min="2310" max="2310" width="4.6328125" style="676" customWidth="1"/>
    <col min="2311" max="2311" width="4.90625" style="676" customWidth="1"/>
    <col min="2312" max="2312" width="4.453125" style="676" customWidth="1"/>
    <col min="2313" max="2313" width="3.36328125" style="676" customWidth="1"/>
    <col min="2314" max="2314" width="6.08984375" style="676" customWidth="1"/>
    <col min="2315" max="2316" width="5.36328125" style="676" customWidth="1"/>
    <col min="2317" max="2317" width="7.36328125" style="676" customWidth="1"/>
    <col min="2318" max="2318" width="7.6328125" style="676" customWidth="1"/>
    <col min="2319" max="2319" width="3.36328125" style="676" customWidth="1"/>
    <col min="2320" max="2320" width="10.36328125" style="676" customWidth="1"/>
    <col min="2321" max="2321" width="3.90625" style="676" customWidth="1"/>
    <col min="2322" max="2322" width="4.453125" style="676" customWidth="1"/>
    <col min="2323" max="2323" width="3.36328125" style="676" customWidth="1"/>
    <col min="2324" max="2324" width="7.08984375" style="676" customWidth="1"/>
    <col min="2325" max="2325" width="7.36328125" style="676" customWidth="1"/>
    <col min="2326" max="2326" width="11.6328125" style="676" customWidth="1"/>
    <col min="2327" max="2327" width="6" style="676" customWidth="1"/>
    <col min="2328" max="2328" width="9.36328125" style="676" customWidth="1"/>
    <col min="2329" max="2329" width="7.08984375" style="676" customWidth="1"/>
    <col min="2330" max="2330" width="8.90625" style="676" hidden="1" customWidth="1"/>
    <col min="2331" max="2331" width="2.90625" style="676" customWidth="1"/>
    <col min="2332" max="2332" width="10.453125" style="676" customWidth="1"/>
    <col min="2333" max="2333" width="19.08984375" style="676" customWidth="1"/>
    <col min="2334" max="2561" width="8.90625" style="676"/>
    <col min="2562" max="2562" width="15" style="676" customWidth="1"/>
    <col min="2563" max="2563" width="3.6328125" style="676" customWidth="1"/>
    <col min="2564" max="2564" width="10.6328125" style="676" customWidth="1"/>
    <col min="2565" max="2565" width="3.36328125" style="676" customWidth="1"/>
    <col min="2566" max="2566" width="4.6328125" style="676" customWidth="1"/>
    <col min="2567" max="2567" width="4.90625" style="676" customWidth="1"/>
    <col min="2568" max="2568" width="4.453125" style="676" customWidth="1"/>
    <col min="2569" max="2569" width="3.36328125" style="676" customWidth="1"/>
    <col min="2570" max="2570" width="6.08984375" style="676" customWidth="1"/>
    <col min="2571" max="2572" width="5.36328125" style="676" customWidth="1"/>
    <col min="2573" max="2573" width="7.36328125" style="676" customWidth="1"/>
    <col min="2574" max="2574" width="7.6328125" style="676" customWidth="1"/>
    <col min="2575" max="2575" width="3.36328125" style="676" customWidth="1"/>
    <col min="2576" max="2576" width="10.36328125" style="676" customWidth="1"/>
    <col min="2577" max="2577" width="3.90625" style="676" customWidth="1"/>
    <col min="2578" max="2578" width="4.453125" style="676" customWidth="1"/>
    <col min="2579" max="2579" width="3.36328125" style="676" customWidth="1"/>
    <col min="2580" max="2580" width="7.08984375" style="676" customWidth="1"/>
    <col min="2581" max="2581" width="7.36328125" style="676" customWidth="1"/>
    <col min="2582" max="2582" width="11.6328125" style="676" customWidth="1"/>
    <col min="2583" max="2583" width="6" style="676" customWidth="1"/>
    <col min="2584" max="2584" width="9.36328125" style="676" customWidth="1"/>
    <col min="2585" max="2585" width="7.08984375" style="676" customWidth="1"/>
    <col min="2586" max="2586" width="8.90625" style="676" hidden="1" customWidth="1"/>
    <col min="2587" max="2587" width="2.90625" style="676" customWidth="1"/>
    <col min="2588" max="2588" width="10.453125" style="676" customWidth="1"/>
    <col min="2589" max="2589" width="19.08984375" style="676" customWidth="1"/>
    <col min="2590" max="2817" width="8.90625" style="676"/>
    <col min="2818" max="2818" width="15" style="676" customWidth="1"/>
    <col min="2819" max="2819" width="3.6328125" style="676" customWidth="1"/>
    <col min="2820" max="2820" width="10.6328125" style="676" customWidth="1"/>
    <col min="2821" max="2821" width="3.36328125" style="676" customWidth="1"/>
    <col min="2822" max="2822" width="4.6328125" style="676" customWidth="1"/>
    <col min="2823" max="2823" width="4.90625" style="676" customWidth="1"/>
    <col min="2824" max="2824" width="4.453125" style="676" customWidth="1"/>
    <col min="2825" max="2825" width="3.36328125" style="676" customWidth="1"/>
    <col min="2826" max="2826" width="6.08984375" style="676" customWidth="1"/>
    <col min="2827" max="2828" width="5.36328125" style="676" customWidth="1"/>
    <col min="2829" max="2829" width="7.36328125" style="676" customWidth="1"/>
    <col min="2830" max="2830" width="7.6328125" style="676" customWidth="1"/>
    <col min="2831" max="2831" width="3.36328125" style="676" customWidth="1"/>
    <col min="2832" max="2832" width="10.36328125" style="676" customWidth="1"/>
    <col min="2833" max="2833" width="3.90625" style="676" customWidth="1"/>
    <col min="2834" max="2834" width="4.453125" style="676" customWidth="1"/>
    <col min="2835" max="2835" width="3.36328125" style="676" customWidth="1"/>
    <col min="2836" max="2836" width="7.08984375" style="676" customWidth="1"/>
    <col min="2837" max="2837" width="7.36328125" style="676" customWidth="1"/>
    <col min="2838" max="2838" width="11.6328125" style="676" customWidth="1"/>
    <col min="2839" max="2839" width="6" style="676" customWidth="1"/>
    <col min="2840" max="2840" width="9.36328125" style="676" customWidth="1"/>
    <col min="2841" max="2841" width="7.08984375" style="676" customWidth="1"/>
    <col min="2842" max="2842" width="8.90625" style="676" hidden="1" customWidth="1"/>
    <col min="2843" max="2843" width="2.90625" style="676" customWidth="1"/>
    <col min="2844" max="2844" width="10.453125" style="676" customWidth="1"/>
    <col min="2845" max="2845" width="19.08984375" style="676" customWidth="1"/>
    <col min="2846" max="3073" width="8.90625" style="676"/>
    <col min="3074" max="3074" width="15" style="676" customWidth="1"/>
    <col min="3075" max="3075" width="3.6328125" style="676" customWidth="1"/>
    <col min="3076" max="3076" width="10.6328125" style="676" customWidth="1"/>
    <col min="3077" max="3077" width="3.36328125" style="676" customWidth="1"/>
    <col min="3078" max="3078" width="4.6328125" style="676" customWidth="1"/>
    <col min="3079" max="3079" width="4.90625" style="676" customWidth="1"/>
    <col min="3080" max="3080" width="4.453125" style="676" customWidth="1"/>
    <col min="3081" max="3081" width="3.36328125" style="676" customWidth="1"/>
    <col min="3082" max="3082" width="6.08984375" style="676" customWidth="1"/>
    <col min="3083" max="3084" width="5.36328125" style="676" customWidth="1"/>
    <col min="3085" max="3085" width="7.36328125" style="676" customWidth="1"/>
    <col min="3086" max="3086" width="7.6328125" style="676" customWidth="1"/>
    <col min="3087" max="3087" width="3.36328125" style="676" customWidth="1"/>
    <col min="3088" max="3088" width="10.36328125" style="676" customWidth="1"/>
    <col min="3089" max="3089" width="3.90625" style="676" customWidth="1"/>
    <col min="3090" max="3090" width="4.453125" style="676" customWidth="1"/>
    <col min="3091" max="3091" width="3.36328125" style="676" customWidth="1"/>
    <col min="3092" max="3092" width="7.08984375" style="676" customWidth="1"/>
    <col min="3093" max="3093" width="7.36328125" style="676" customWidth="1"/>
    <col min="3094" max="3094" width="11.6328125" style="676" customWidth="1"/>
    <col min="3095" max="3095" width="6" style="676" customWidth="1"/>
    <col min="3096" max="3096" width="9.36328125" style="676" customWidth="1"/>
    <col min="3097" max="3097" width="7.08984375" style="676" customWidth="1"/>
    <col min="3098" max="3098" width="8.90625" style="676" hidden="1" customWidth="1"/>
    <col min="3099" max="3099" width="2.90625" style="676" customWidth="1"/>
    <col min="3100" max="3100" width="10.453125" style="676" customWidth="1"/>
    <col min="3101" max="3101" width="19.08984375" style="676" customWidth="1"/>
    <col min="3102" max="3329" width="8.90625" style="676"/>
    <col min="3330" max="3330" width="15" style="676" customWidth="1"/>
    <col min="3331" max="3331" width="3.6328125" style="676" customWidth="1"/>
    <col min="3332" max="3332" width="10.6328125" style="676" customWidth="1"/>
    <col min="3333" max="3333" width="3.36328125" style="676" customWidth="1"/>
    <col min="3334" max="3334" width="4.6328125" style="676" customWidth="1"/>
    <col min="3335" max="3335" width="4.90625" style="676" customWidth="1"/>
    <col min="3336" max="3336" width="4.453125" style="676" customWidth="1"/>
    <col min="3337" max="3337" width="3.36328125" style="676" customWidth="1"/>
    <col min="3338" max="3338" width="6.08984375" style="676" customWidth="1"/>
    <col min="3339" max="3340" width="5.36328125" style="676" customWidth="1"/>
    <col min="3341" max="3341" width="7.36328125" style="676" customWidth="1"/>
    <col min="3342" max="3342" width="7.6328125" style="676" customWidth="1"/>
    <col min="3343" max="3343" width="3.36328125" style="676" customWidth="1"/>
    <col min="3344" max="3344" width="10.36328125" style="676" customWidth="1"/>
    <col min="3345" max="3345" width="3.90625" style="676" customWidth="1"/>
    <col min="3346" max="3346" width="4.453125" style="676" customWidth="1"/>
    <col min="3347" max="3347" width="3.36328125" style="676" customWidth="1"/>
    <col min="3348" max="3348" width="7.08984375" style="676" customWidth="1"/>
    <col min="3349" max="3349" width="7.36328125" style="676" customWidth="1"/>
    <col min="3350" max="3350" width="11.6328125" style="676" customWidth="1"/>
    <col min="3351" max="3351" width="6" style="676" customWidth="1"/>
    <col min="3352" max="3352" width="9.36328125" style="676" customWidth="1"/>
    <col min="3353" max="3353" width="7.08984375" style="676" customWidth="1"/>
    <col min="3354" max="3354" width="8.90625" style="676" hidden="1" customWidth="1"/>
    <col min="3355" max="3355" width="2.90625" style="676" customWidth="1"/>
    <col min="3356" max="3356" width="10.453125" style="676" customWidth="1"/>
    <col min="3357" max="3357" width="19.08984375" style="676" customWidth="1"/>
    <col min="3358" max="3585" width="8.90625" style="676"/>
    <col min="3586" max="3586" width="15" style="676" customWidth="1"/>
    <col min="3587" max="3587" width="3.6328125" style="676" customWidth="1"/>
    <col min="3588" max="3588" width="10.6328125" style="676" customWidth="1"/>
    <col min="3589" max="3589" width="3.36328125" style="676" customWidth="1"/>
    <col min="3590" max="3590" width="4.6328125" style="676" customWidth="1"/>
    <col min="3591" max="3591" width="4.90625" style="676" customWidth="1"/>
    <col min="3592" max="3592" width="4.453125" style="676" customWidth="1"/>
    <col min="3593" max="3593" width="3.36328125" style="676" customWidth="1"/>
    <col min="3594" max="3594" width="6.08984375" style="676" customWidth="1"/>
    <col min="3595" max="3596" width="5.36328125" style="676" customWidth="1"/>
    <col min="3597" max="3597" width="7.36328125" style="676" customWidth="1"/>
    <col min="3598" max="3598" width="7.6328125" style="676" customWidth="1"/>
    <col min="3599" max="3599" width="3.36328125" style="676" customWidth="1"/>
    <col min="3600" max="3600" width="10.36328125" style="676" customWidth="1"/>
    <col min="3601" max="3601" width="3.90625" style="676" customWidth="1"/>
    <col min="3602" max="3602" width="4.453125" style="676" customWidth="1"/>
    <col min="3603" max="3603" width="3.36328125" style="676" customWidth="1"/>
    <col min="3604" max="3604" width="7.08984375" style="676" customWidth="1"/>
    <col min="3605" max="3605" width="7.36328125" style="676" customWidth="1"/>
    <col min="3606" max="3606" width="11.6328125" style="676" customWidth="1"/>
    <col min="3607" max="3607" width="6" style="676" customWidth="1"/>
    <col min="3608" max="3608" width="9.36328125" style="676" customWidth="1"/>
    <col min="3609" max="3609" width="7.08984375" style="676" customWidth="1"/>
    <col min="3610" max="3610" width="8.90625" style="676" hidden="1" customWidth="1"/>
    <col min="3611" max="3611" width="2.90625" style="676" customWidth="1"/>
    <col min="3612" max="3612" width="10.453125" style="676" customWidth="1"/>
    <col min="3613" max="3613" width="19.08984375" style="676" customWidth="1"/>
    <col min="3614" max="3841" width="8.90625" style="676"/>
    <col min="3842" max="3842" width="15" style="676" customWidth="1"/>
    <col min="3843" max="3843" width="3.6328125" style="676" customWidth="1"/>
    <col min="3844" max="3844" width="10.6328125" style="676" customWidth="1"/>
    <col min="3845" max="3845" width="3.36328125" style="676" customWidth="1"/>
    <col min="3846" max="3846" width="4.6328125" style="676" customWidth="1"/>
    <col min="3847" max="3847" width="4.90625" style="676" customWidth="1"/>
    <col min="3848" max="3848" width="4.453125" style="676" customWidth="1"/>
    <col min="3849" max="3849" width="3.36328125" style="676" customWidth="1"/>
    <col min="3850" max="3850" width="6.08984375" style="676" customWidth="1"/>
    <col min="3851" max="3852" width="5.36328125" style="676" customWidth="1"/>
    <col min="3853" max="3853" width="7.36328125" style="676" customWidth="1"/>
    <col min="3854" max="3854" width="7.6328125" style="676" customWidth="1"/>
    <col min="3855" max="3855" width="3.36328125" style="676" customWidth="1"/>
    <col min="3856" max="3856" width="10.36328125" style="676" customWidth="1"/>
    <col min="3857" max="3857" width="3.90625" style="676" customWidth="1"/>
    <col min="3858" max="3858" width="4.453125" style="676" customWidth="1"/>
    <col min="3859" max="3859" width="3.36328125" style="676" customWidth="1"/>
    <col min="3860" max="3860" width="7.08984375" style="676" customWidth="1"/>
    <col min="3861" max="3861" width="7.36328125" style="676" customWidth="1"/>
    <col min="3862" max="3862" width="11.6328125" style="676" customWidth="1"/>
    <col min="3863" max="3863" width="6" style="676" customWidth="1"/>
    <col min="3864" max="3864" width="9.36328125" style="676" customWidth="1"/>
    <col min="3865" max="3865" width="7.08984375" style="676" customWidth="1"/>
    <col min="3866" max="3866" width="8.90625" style="676" hidden="1" customWidth="1"/>
    <col min="3867" max="3867" width="2.90625" style="676" customWidth="1"/>
    <col min="3868" max="3868" width="10.453125" style="676" customWidth="1"/>
    <col min="3869" max="3869" width="19.08984375" style="676" customWidth="1"/>
    <col min="3870" max="4097" width="8.90625" style="676"/>
    <col min="4098" max="4098" width="15" style="676" customWidth="1"/>
    <col min="4099" max="4099" width="3.6328125" style="676" customWidth="1"/>
    <col min="4100" max="4100" width="10.6328125" style="676" customWidth="1"/>
    <col min="4101" max="4101" width="3.36328125" style="676" customWidth="1"/>
    <col min="4102" max="4102" width="4.6328125" style="676" customWidth="1"/>
    <col min="4103" max="4103" width="4.90625" style="676" customWidth="1"/>
    <col min="4104" max="4104" width="4.453125" style="676" customWidth="1"/>
    <col min="4105" max="4105" width="3.36328125" style="676" customWidth="1"/>
    <col min="4106" max="4106" width="6.08984375" style="676" customWidth="1"/>
    <col min="4107" max="4108" width="5.36328125" style="676" customWidth="1"/>
    <col min="4109" max="4109" width="7.36328125" style="676" customWidth="1"/>
    <col min="4110" max="4110" width="7.6328125" style="676" customWidth="1"/>
    <col min="4111" max="4111" width="3.36328125" style="676" customWidth="1"/>
    <col min="4112" max="4112" width="10.36328125" style="676" customWidth="1"/>
    <col min="4113" max="4113" width="3.90625" style="676" customWidth="1"/>
    <col min="4114" max="4114" width="4.453125" style="676" customWidth="1"/>
    <col min="4115" max="4115" width="3.36328125" style="676" customWidth="1"/>
    <col min="4116" max="4116" width="7.08984375" style="676" customWidth="1"/>
    <col min="4117" max="4117" width="7.36328125" style="676" customWidth="1"/>
    <col min="4118" max="4118" width="11.6328125" style="676" customWidth="1"/>
    <col min="4119" max="4119" width="6" style="676" customWidth="1"/>
    <col min="4120" max="4120" width="9.36328125" style="676" customWidth="1"/>
    <col min="4121" max="4121" width="7.08984375" style="676" customWidth="1"/>
    <col min="4122" max="4122" width="8.90625" style="676" hidden="1" customWidth="1"/>
    <col min="4123" max="4123" width="2.90625" style="676" customWidth="1"/>
    <col min="4124" max="4124" width="10.453125" style="676" customWidth="1"/>
    <col min="4125" max="4125" width="19.08984375" style="676" customWidth="1"/>
    <col min="4126" max="4353" width="8.90625" style="676"/>
    <col min="4354" max="4354" width="15" style="676" customWidth="1"/>
    <col min="4355" max="4355" width="3.6328125" style="676" customWidth="1"/>
    <col min="4356" max="4356" width="10.6328125" style="676" customWidth="1"/>
    <col min="4357" max="4357" width="3.36328125" style="676" customWidth="1"/>
    <col min="4358" max="4358" width="4.6328125" style="676" customWidth="1"/>
    <col min="4359" max="4359" width="4.90625" style="676" customWidth="1"/>
    <col min="4360" max="4360" width="4.453125" style="676" customWidth="1"/>
    <col min="4361" max="4361" width="3.36328125" style="676" customWidth="1"/>
    <col min="4362" max="4362" width="6.08984375" style="676" customWidth="1"/>
    <col min="4363" max="4364" width="5.36328125" style="676" customWidth="1"/>
    <col min="4365" max="4365" width="7.36328125" style="676" customWidth="1"/>
    <col min="4366" max="4366" width="7.6328125" style="676" customWidth="1"/>
    <col min="4367" max="4367" width="3.36328125" style="676" customWidth="1"/>
    <col min="4368" max="4368" width="10.36328125" style="676" customWidth="1"/>
    <col min="4369" max="4369" width="3.90625" style="676" customWidth="1"/>
    <col min="4370" max="4370" width="4.453125" style="676" customWidth="1"/>
    <col min="4371" max="4371" width="3.36328125" style="676" customWidth="1"/>
    <col min="4372" max="4372" width="7.08984375" style="676" customWidth="1"/>
    <col min="4373" max="4373" width="7.36328125" style="676" customWidth="1"/>
    <col min="4374" max="4374" width="11.6328125" style="676" customWidth="1"/>
    <col min="4375" max="4375" width="6" style="676" customWidth="1"/>
    <col min="4376" max="4376" width="9.36328125" style="676" customWidth="1"/>
    <col min="4377" max="4377" width="7.08984375" style="676" customWidth="1"/>
    <col min="4378" max="4378" width="8.90625" style="676" hidden="1" customWidth="1"/>
    <col min="4379" max="4379" width="2.90625" style="676" customWidth="1"/>
    <col min="4380" max="4380" width="10.453125" style="676" customWidth="1"/>
    <col min="4381" max="4381" width="19.08984375" style="676" customWidth="1"/>
    <col min="4382" max="4609" width="8.90625" style="676"/>
    <col min="4610" max="4610" width="15" style="676" customWidth="1"/>
    <col min="4611" max="4611" width="3.6328125" style="676" customWidth="1"/>
    <col min="4612" max="4612" width="10.6328125" style="676" customWidth="1"/>
    <col min="4613" max="4613" width="3.36328125" style="676" customWidth="1"/>
    <col min="4614" max="4614" width="4.6328125" style="676" customWidth="1"/>
    <col min="4615" max="4615" width="4.90625" style="676" customWidth="1"/>
    <col min="4616" max="4616" width="4.453125" style="676" customWidth="1"/>
    <col min="4617" max="4617" width="3.36328125" style="676" customWidth="1"/>
    <col min="4618" max="4618" width="6.08984375" style="676" customWidth="1"/>
    <col min="4619" max="4620" width="5.36328125" style="676" customWidth="1"/>
    <col min="4621" max="4621" width="7.36328125" style="676" customWidth="1"/>
    <col min="4622" max="4622" width="7.6328125" style="676" customWidth="1"/>
    <col min="4623" max="4623" width="3.36328125" style="676" customWidth="1"/>
    <col min="4624" max="4624" width="10.36328125" style="676" customWidth="1"/>
    <col min="4625" max="4625" width="3.90625" style="676" customWidth="1"/>
    <col min="4626" max="4626" width="4.453125" style="676" customWidth="1"/>
    <col min="4627" max="4627" width="3.36328125" style="676" customWidth="1"/>
    <col min="4628" max="4628" width="7.08984375" style="676" customWidth="1"/>
    <col min="4629" max="4629" width="7.36328125" style="676" customWidth="1"/>
    <col min="4630" max="4630" width="11.6328125" style="676" customWidth="1"/>
    <col min="4631" max="4631" width="6" style="676" customWidth="1"/>
    <col min="4632" max="4632" width="9.36328125" style="676" customWidth="1"/>
    <col min="4633" max="4633" width="7.08984375" style="676" customWidth="1"/>
    <col min="4634" max="4634" width="8.90625" style="676" hidden="1" customWidth="1"/>
    <col min="4635" max="4635" width="2.90625" style="676" customWidth="1"/>
    <col min="4636" max="4636" width="10.453125" style="676" customWidth="1"/>
    <col min="4637" max="4637" width="19.08984375" style="676" customWidth="1"/>
    <col min="4638" max="4865" width="8.90625" style="676"/>
    <col min="4866" max="4866" width="15" style="676" customWidth="1"/>
    <col min="4867" max="4867" width="3.6328125" style="676" customWidth="1"/>
    <col min="4868" max="4868" width="10.6328125" style="676" customWidth="1"/>
    <col min="4869" max="4869" width="3.36328125" style="676" customWidth="1"/>
    <col min="4870" max="4870" width="4.6328125" style="676" customWidth="1"/>
    <col min="4871" max="4871" width="4.90625" style="676" customWidth="1"/>
    <col min="4872" max="4872" width="4.453125" style="676" customWidth="1"/>
    <col min="4873" max="4873" width="3.36328125" style="676" customWidth="1"/>
    <col min="4874" max="4874" width="6.08984375" style="676" customWidth="1"/>
    <col min="4875" max="4876" width="5.36328125" style="676" customWidth="1"/>
    <col min="4877" max="4877" width="7.36328125" style="676" customWidth="1"/>
    <col min="4878" max="4878" width="7.6328125" style="676" customWidth="1"/>
    <col min="4879" max="4879" width="3.36328125" style="676" customWidth="1"/>
    <col min="4880" max="4880" width="10.36328125" style="676" customWidth="1"/>
    <col min="4881" max="4881" width="3.90625" style="676" customWidth="1"/>
    <col min="4882" max="4882" width="4.453125" style="676" customWidth="1"/>
    <col min="4883" max="4883" width="3.36328125" style="676" customWidth="1"/>
    <col min="4884" max="4884" width="7.08984375" style="676" customWidth="1"/>
    <col min="4885" max="4885" width="7.36328125" style="676" customWidth="1"/>
    <col min="4886" max="4886" width="11.6328125" style="676" customWidth="1"/>
    <col min="4887" max="4887" width="6" style="676" customWidth="1"/>
    <col min="4888" max="4888" width="9.36328125" style="676" customWidth="1"/>
    <col min="4889" max="4889" width="7.08984375" style="676" customWidth="1"/>
    <col min="4890" max="4890" width="8.90625" style="676" hidden="1" customWidth="1"/>
    <col min="4891" max="4891" width="2.90625" style="676" customWidth="1"/>
    <col min="4892" max="4892" width="10.453125" style="676" customWidth="1"/>
    <col min="4893" max="4893" width="19.08984375" style="676" customWidth="1"/>
    <col min="4894" max="5121" width="8.90625" style="676"/>
    <col min="5122" max="5122" width="15" style="676" customWidth="1"/>
    <col min="5123" max="5123" width="3.6328125" style="676" customWidth="1"/>
    <col min="5124" max="5124" width="10.6328125" style="676" customWidth="1"/>
    <col min="5125" max="5125" width="3.36328125" style="676" customWidth="1"/>
    <col min="5126" max="5126" width="4.6328125" style="676" customWidth="1"/>
    <col min="5127" max="5127" width="4.90625" style="676" customWidth="1"/>
    <col min="5128" max="5128" width="4.453125" style="676" customWidth="1"/>
    <col min="5129" max="5129" width="3.36328125" style="676" customWidth="1"/>
    <col min="5130" max="5130" width="6.08984375" style="676" customWidth="1"/>
    <col min="5131" max="5132" width="5.36328125" style="676" customWidth="1"/>
    <col min="5133" max="5133" width="7.36328125" style="676" customWidth="1"/>
    <col min="5134" max="5134" width="7.6328125" style="676" customWidth="1"/>
    <col min="5135" max="5135" width="3.36328125" style="676" customWidth="1"/>
    <col min="5136" max="5136" width="10.36328125" style="676" customWidth="1"/>
    <col min="5137" max="5137" width="3.90625" style="676" customWidth="1"/>
    <col min="5138" max="5138" width="4.453125" style="676" customWidth="1"/>
    <col min="5139" max="5139" width="3.36328125" style="676" customWidth="1"/>
    <col min="5140" max="5140" width="7.08984375" style="676" customWidth="1"/>
    <col min="5141" max="5141" width="7.36328125" style="676" customWidth="1"/>
    <col min="5142" max="5142" width="11.6328125" style="676" customWidth="1"/>
    <col min="5143" max="5143" width="6" style="676" customWidth="1"/>
    <col min="5144" max="5144" width="9.36328125" style="676" customWidth="1"/>
    <col min="5145" max="5145" width="7.08984375" style="676" customWidth="1"/>
    <col min="5146" max="5146" width="8.90625" style="676" hidden="1" customWidth="1"/>
    <col min="5147" max="5147" width="2.90625" style="676" customWidth="1"/>
    <col min="5148" max="5148" width="10.453125" style="676" customWidth="1"/>
    <col min="5149" max="5149" width="19.08984375" style="676" customWidth="1"/>
    <col min="5150" max="5377" width="8.90625" style="676"/>
    <col min="5378" max="5378" width="15" style="676" customWidth="1"/>
    <col min="5379" max="5379" width="3.6328125" style="676" customWidth="1"/>
    <col min="5380" max="5380" width="10.6328125" style="676" customWidth="1"/>
    <col min="5381" max="5381" width="3.36328125" style="676" customWidth="1"/>
    <col min="5382" max="5382" width="4.6328125" style="676" customWidth="1"/>
    <col min="5383" max="5383" width="4.90625" style="676" customWidth="1"/>
    <col min="5384" max="5384" width="4.453125" style="676" customWidth="1"/>
    <col min="5385" max="5385" width="3.36328125" style="676" customWidth="1"/>
    <col min="5386" max="5386" width="6.08984375" style="676" customWidth="1"/>
    <col min="5387" max="5388" width="5.36328125" style="676" customWidth="1"/>
    <col min="5389" max="5389" width="7.36328125" style="676" customWidth="1"/>
    <col min="5390" max="5390" width="7.6328125" style="676" customWidth="1"/>
    <col min="5391" max="5391" width="3.36328125" style="676" customWidth="1"/>
    <col min="5392" max="5392" width="10.36328125" style="676" customWidth="1"/>
    <col min="5393" max="5393" width="3.90625" style="676" customWidth="1"/>
    <col min="5394" max="5394" width="4.453125" style="676" customWidth="1"/>
    <col min="5395" max="5395" width="3.36328125" style="676" customWidth="1"/>
    <col min="5396" max="5396" width="7.08984375" style="676" customWidth="1"/>
    <col min="5397" max="5397" width="7.36328125" style="676" customWidth="1"/>
    <col min="5398" max="5398" width="11.6328125" style="676" customWidth="1"/>
    <col min="5399" max="5399" width="6" style="676" customWidth="1"/>
    <col min="5400" max="5400" width="9.36328125" style="676" customWidth="1"/>
    <col min="5401" max="5401" width="7.08984375" style="676" customWidth="1"/>
    <col min="5402" max="5402" width="8.90625" style="676" hidden="1" customWidth="1"/>
    <col min="5403" max="5403" width="2.90625" style="676" customWidth="1"/>
    <col min="5404" max="5404" width="10.453125" style="676" customWidth="1"/>
    <col min="5405" max="5405" width="19.08984375" style="676" customWidth="1"/>
    <col min="5406" max="5633" width="8.90625" style="676"/>
    <col min="5634" max="5634" width="15" style="676" customWidth="1"/>
    <col min="5635" max="5635" width="3.6328125" style="676" customWidth="1"/>
    <col min="5636" max="5636" width="10.6328125" style="676" customWidth="1"/>
    <col min="5637" max="5637" width="3.36328125" style="676" customWidth="1"/>
    <col min="5638" max="5638" width="4.6328125" style="676" customWidth="1"/>
    <col min="5639" max="5639" width="4.90625" style="676" customWidth="1"/>
    <col min="5640" max="5640" width="4.453125" style="676" customWidth="1"/>
    <col min="5641" max="5641" width="3.36328125" style="676" customWidth="1"/>
    <col min="5642" max="5642" width="6.08984375" style="676" customWidth="1"/>
    <col min="5643" max="5644" width="5.36328125" style="676" customWidth="1"/>
    <col min="5645" max="5645" width="7.36328125" style="676" customWidth="1"/>
    <col min="5646" max="5646" width="7.6328125" style="676" customWidth="1"/>
    <col min="5647" max="5647" width="3.36328125" style="676" customWidth="1"/>
    <col min="5648" max="5648" width="10.36328125" style="676" customWidth="1"/>
    <col min="5649" max="5649" width="3.90625" style="676" customWidth="1"/>
    <col min="5650" max="5650" width="4.453125" style="676" customWidth="1"/>
    <col min="5651" max="5651" width="3.36328125" style="676" customWidth="1"/>
    <col min="5652" max="5652" width="7.08984375" style="676" customWidth="1"/>
    <col min="5653" max="5653" width="7.36328125" style="676" customWidth="1"/>
    <col min="5654" max="5654" width="11.6328125" style="676" customWidth="1"/>
    <col min="5655" max="5655" width="6" style="676" customWidth="1"/>
    <col min="5656" max="5656" width="9.36328125" style="676" customWidth="1"/>
    <col min="5657" max="5657" width="7.08984375" style="676" customWidth="1"/>
    <col min="5658" max="5658" width="8.90625" style="676" hidden="1" customWidth="1"/>
    <col min="5659" max="5659" width="2.90625" style="676" customWidth="1"/>
    <col min="5660" max="5660" width="10.453125" style="676" customWidth="1"/>
    <col min="5661" max="5661" width="19.08984375" style="676" customWidth="1"/>
    <col min="5662" max="5889" width="8.90625" style="676"/>
    <col min="5890" max="5890" width="15" style="676" customWidth="1"/>
    <col min="5891" max="5891" width="3.6328125" style="676" customWidth="1"/>
    <col min="5892" max="5892" width="10.6328125" style="676" customWidth="1"/>
    <col min="5893" max="5893" width="3.36328125" style="676" customWidth="1"/>
    <col min="5894" max="5894" width="4.6328125" style="676" customWidth="1"/>
    <col min="5895" max="5895" width="4.90625" style="676" customWidth="1"/>
    <col min="5896" max="5896" width="4.453125" style="676" customWidth="1"/>
    <col min="5897" max="5897" width="3.36328125" style="676" customWidth="1"/>
    <col min="5898" max="5898" width="6.08984375" style="676" customWidth="1"/>
    <col min="5899" max="5900" width="5.36328125" style="676" customWidth="1"/>
    <col min="5901" max="5901" width="7.36328125" style="676" customWidth="1"/>
    <col min="5902" max="5902" width="7.6328125" style="676" customWidth="1"/>
    <col min="5903" max="5903" width="3.36328125" style="676" customWidth="1"/>
    <col min="5904" max="5904" width="10.36328125" style="676" customWidth="1"/>
    <col min="5905" max="5905" width="3.90625" style="676" customWidth="1"/>
    <col min="5906" max="5906" width="4.453125" style="676" customWidth="1"/>
    <col min="5907" max="5907" width="3.36328125" style="676" customWidth="1"/>
    <col min="5908" max="5908" width="7.08984375" style="676" customWidth="1"/>
    <col min="5909" max="5909" width="7.36328125" style="676" customWidth="1"/>
    <col min="5910" max="5910" width="11.6328125" style="676" customWidth="1"/>
    <col min="5911" max="5911" width="6" style="676" customWidth="1"/>
    <col min="5912" max="5912" width="9.36328125" style="676" customWidth="1"/>
    <col min="5913" max="5913" width="7.08984375" style="676" customWidth="1"/>
    <col min="5914" max="5914" width="8.90625" style="676" hidden="1" customWidth="1"/>
    <col min="5915" max="5915" width="2.90625" style="676" customWidth="1"/>
    <col min="5916" max="5916" width="10.453125" style="676" customWidth="1"/>
    <col min="5917" max="5917" width="19.08984375" style="676" customWidth="1"/>
    <col min="5918" max="6145" width="8.90625" style="676"/>
    <col min="6146" max="6146" width="15" style="676" customWidth="1"/>
    <col min="6147" max="6147" width="3.6328125" style="676" customWidth="1"/>
    <col min="6148" max="6148" width="10.6328125" style="676" customWidth="1"/>
    <col min="6149" max="6149" width="3.36328125" style="676" customWidth="1"/>
    <col min="6150" max="6150" width="4.6328125" style="676" customWidth="1"/>
    <col min="6151" max="6151" width="4.90625" style="676" customWidth="1"/>
    <col min="6152" max="6152" width="4.453125" style="676" customWidth="1"/>
    <col min="6153" max="6153" width="3.36328125" style="676" customWidth="1"/>
    <col min="6154" max="6154" width="6.08984375" style="676" customWidth="1"/>
    <col min="6155" max="6156" width="5.36328125" style="676" customWidth="1"/>
    <col min="6157" max="6157" width="7.36328125" style="676" customWidth="1"/>
    <col min="6158" max="6158" width="7.6328125" style="676" customWidth="1"/>
    <col min="6159" max="6159" width="3.36328125" style="676" customWidth="1"/>
    <col min="6160" max="6160" width="10.36328125" style="676" customWidth="1"/>
    <col min="6161" max="6161" width="3.90625" style="676" customWidth="1"/>
    <col min="6162" max="6162" width="4.453125" style="676" customWidth="1"/>
    <col min="6163" max="6163" width="3.36328125" style="676" customWidth="1"/>
    <col min="6164" max="6164" width="7.08984375" style="676" customWidth="1"/>
    <col min="6165" max="6165" width="7.36328125" style="676" customWidth="1"/>
    <col min="6166" max="6166" width="11.6328125" style="676" customWidth="1"/>
    <col min="6167" max="6167" width="6" style="676" customWidth="1"/>
    <col min="6168" max="6168" width="9.36328125" style="676" customWidth="1"/>
    <col min="6169" max="6169" width="7.08984375" style="676" customWidth="1"/>
    <col min="6170" max="6170" width="8.90625" style="676" hidden="1" customWidth="1"/>
    <col min="6171" max="6171" width="2.90625" style="676" customWidth="1"/>
    <col min="6172" max="6172" width="10.453125" style="676" customWidth="1"/>
    <col min="6173" max="6173" width="19.08984375" style="676" customWidth="1"/>
    <col min="6174" max="6401" width="8.90625" style="676"/>
    <col min="6402" max="6402" width="15" style="676" customWidth="1"/>
    <col min="6403" max="6403" width="3.6328125" style="676" customWidth="1"/>
    <col min="6404" max="6404" width="10.6328125" style="676" customWidth="1"/>
    <col min="6405" max="6405" width="3.36328125" style="676" customWidth="1"/>
    <col min="6406" max="6406" width="4.6328125" style="676" customWidth="1"/>
    <col min="6407" max="6407" width="4.90625" style="676" customWidth="1"/>
    <col min="6408" max="6408" width="4.453125" style="676" customWidth="1"/>
    <col min="6409" max="6409" width="3.36328125" style="676" customWidth="1"/>
    <col min="6410" max="6410" width="6.08984375" style="676" customWidth="1"/>
    <col min="6411" max="6412" width="5.36328125" style="676" customWidth="1"/>
    <col min="6413" max="6413" width="7.36328125" style="676" customWidth="1"/>
    <col min="6414" max="6414" width="7.6328125" style="676" customWidth="1"/>
    <col min="6415" max="6415" width="3.36328125" style="676" customWidth="1"/>
    <col min="6416" max="6416" width="10.36328125" style="676" customWidth="1"/>
    <col min="6417" max="6417" width="3.90625" style="676" customWidth="1"/>
    <col min="6418" max="6418" width="4.453125" style="676" customWidth="1"/>
    <col min="6419" max="6419" width="3.36328125" style="676" customWidth="1"/>
    <col min="6420" max="6420" width="7.08984375" style="676" customWidth="1"/>
    <col min="6421" max="6421" width="7.36328125" style="676" customWidth="1"/>
    <col min="6422" max="6422" width="11.6328125" style="676" customWidth="1"/>
    <col min="6423" max="6423" width="6" style="676" customWidth="1"/>
    <col min="6424" max="6424" width="9.36328125" style="676" customWidth="1"/>
    <col min="6425" max="6425" width="7.08984375" style="676" customWidth="1"/>
    <col min="6426" max="6426" width="8.90625" style="676" hidden="1" customWidth="1"/>
    <col min="6427" max="6427" width="2.90625" style="676" customWidth="1"/>
    <col min="6428" max="6428" width="10.453125" style="676" customWidth="1"/>
    <col min="6429" max="6429" width="19.08984375" style="676" customWidth="1"/>
    <col min="6430" max="6657" width="8.90625" style="676"/>
    <col min="6658" max="6658" width="15" style="676" customWidth="1"/>
    <col min="6659" max="6659" width="3.6328125" style="676" customWidth="1"/>
    <col min="6660" max="6660" width="10.6328125" style="676" customWidth="1"/>
    <col min="6661" max="6661" width="3.36328125" style="676" customWidth="1"/>
    <col min="6662" max="6662" width="4.6328125" style="676" customWidth="1"/>
    <col min="6663" max="6663" width="4.90625" style="676" customWidth="1"/>
    <col min="6664" max="6664" width="4.453125" style="676" customWidth="1"/>
    <col min="6665" max="6665" width="3.36328125" style="676" customWidth="1"/>
    <col min="6666" max="6666" width="6.08984375" style="676" customWidth="1"/>
    <col min="6667" max="6668" width="5.36328125" style="676" customWidth="1"/>
    <col min="6669" max="6669" width="7.36328125" style="676" customWidth="1"/>
    <col min="6670" max="6670" width="7.6328125" style="676" customWidth="1"/>
    <col min="6671" max="6671" width="3.36328125" style="676" customWidth="1"/>
    <col min="6672" max="6672" width="10.36328125" style="676" customWidth="1"/>
    <col min="6673" max="6673" width="3.90625" style="676" customWidth="1"/>
    <col min="6674" max="6674" width="4.453125" style="676" customWidth="1"/>
    <col min="6675" max="6675" width="3.36328125" style="676" customWidth="1"/>
    <col min="6676" max="6676" width="7.08984375" style="676" customWidth="1"/>
    <col min="6677" max="6677" width="7.36328125" style="676" customWidth="1"/>
    <col min="6678" max="6678" width="11.6328125" style="676" customWidth="1"/>
    <col min="6679" max="6679" width="6" style="676" customWidth="1"/>
    <col min="6680" max="6680" width="9.36328125" style="676" customWidth="1"/>
    <col min="6681" max="6681" width="7.08984375" style="676" customWidth="1"/>
    <col min="6682" max="6682" width="8.90625" style="676" hidden="1" customWidth="1"/>
    <col min="6683" max="6683" width="2.90625" style="676" customWidth="1"/>
    <col min="6684" max="6684" width="10.453125" style="676" customWidth="1"/>
    <col min="6685" max="6685" width="19.08984375" style="676" customWidth="1"/>
    <col min="6686" max="6913" width="8.90625" style="676"/>
    <col min="6914" max="6914" width="15" style="676" customWidth="1"/>
    <col min="6915" max="6915" width="3.6328125" style="676" customWidth="1"/>
    <col min="6916" max="6916" width="10.6328125" style="676" customWidth="1"/>
    <col min="6917" max="6917" width="3.36328125" style="676" customWidth="1"/>
    <col min="6918" max="6918" width="4.6328125" style="676" customWidth="1"/>
    <col min="6919" max="6919" width="4.90625" style="676" customWidth="1"/>
    <col min="6920" max="6920" width="4.453125" style="676" customWidth="1"/>
    <col min="6921" max="6921" width="3.36328125" style="676" customWidth="1"/>
    <col min="6922" max="6922" width="6.08984375" style="676" customWidth="1"/>
    <col min="6923" max="6924" width="5.36328125" style="676" customWidth="1"/>
    <col min="6925" max="6925" width="7.36328125" style="676" customWidth="1"/>
    <col min="6926" max="6926" width="7.6328125" style="676" customWidth="1"/>
    <col min="6927" max="6927" width="3.36328125" style="676" customWidth="1"/>
    <col min="6928" max="6928" width="10.36328125" style="676" customWidth="1"/>
    <col min="6929" max="6929" width="3.90625" style="676" customWidth="1"/>
    <col min="6930" max="6930" width="4.453125" style="676" customWidth="1"/>
    <col min="6931" max="6931" width="3.36328125" style="676" customWidth="1"/>
    <col min="6932" max="6932" width="7.08984375" style="676" customWidth="1"/>
    <col min="6933" max="6933" width="7.36328125" style="676" customWidth="1"/>
    <col min="6934" max="6934" width="11.6328125" style="676" customWidth="1"/>
    <col min="6935" max="6935" width="6" style="676" customWidth="1"/>
    <col min="6936" max="6936" width="9.36328125" style="676" customWidth="1"/>
    <col min="6937" max="6937" width="7.08984375" style="676" customWidth="1"/>
    <col min="6938" max="6938" width="8.90625" style="676" hidden="1" customWidth="1"/>
    <col min="6939" max="6939" width="2.90625" style="676" customWidth="1"/>
    <col min="6940" max="6940" width="10.453125" style="676" customWidth="1"/>
    <col min="6941" max="6941" width="19.08984375" style="676" customWidth="1"/>
    <col min="6942" max="7169" width="8.90625" style="676"/>
    <col min="7170" max="7170" width="15" style="676" customWidth="1"/>
    <col min="7171" max="7171" width="3.6328125" style="676" customWidth="1"/>
    <col min="7172" max="7172" width="10.6328125" style="676" customWidth="1"/>
    <col min="7173" max="7173" width="3.36328125" style="676" customWidth="1"/>
    <col min="7174" max="7174" width="4.6328125" style="676" customWidth="1"/>
    <col min="7175" max="7175" width="4.90625" style="676" customWidth="1"/>
    <col min="7176" max="7176" width="4.453125" style="676" customWidth="1"/>
    <col min="7177" max="7177" width="3.36328125" style="676" customWidth="1"/>
    <col min="7178" max="7178" width="6.08984375" style="676" customWidth="1"/>
    <col min="7179" max="7180" width="5.36328125" style="676" customWidth="1"/>
    <col min="7181" max="7181" width="7.36328125" style="676" customWidth="1"/>
    <col min="7182" max="7182" width="7.6328125" style="676" customWidth="1"/>
    <col min="7183" max="7183" width="3.36328125" style="676" customWidth="1"/>
    <col min="7184" max="7184" width="10.36328125" style="676" customWidth="1"/>
    <col min="7185" max="7185" width="3.90625" style="676" customWidth="1"/>
    <col min="7186" max="7186" width="4.453125" style="676" customWidth="1"/>
    <col min="7187" max="7187" width="3.36328125" style="676" customWidth="1"/>
    <col min="7188" max="7188" width="7.08984375" style="676" customWidth="1"/>
    <col min="7189" max="7189" width="7.36328125" style="676" customWidth="1"/>
    <col min="7190" max="7190" width="11.6328125" style="676" customWidth="1"/>
    <col min="7191" max="7191" width="6" style="676" customWidth="1"/>
    <col min="7192" max="7192" width="9.36328125" style="676" customWidth="1"/>
    <col min="7193" max="7193" width="7.08984375" style="676" customWidth="1"/>
    <col min="7194" max="7194" width="8.90625" style="676" hidden="1" customWidth="1"/>
    <col min="7195" max="7195" width="2.90625" style="676" customWidth="1"/>
    <col min="7196" max="7196" width="10.453125" style="676" customWidth="1"/>
    <col min="7197" max="7197" width="19.08984375" style="676" customWidth="1"/>
    <col min="7198" max="7425" width="8.90625" style="676"/>
    <col min="7426" max="7426" width="15" style="676" customWidth="1"/>
    <col min="7427" max="7427" width="3.6328125" style="676" customWidth="1"/>
    <col min="7428" max="7428" width="10.6328125" style="676" customWidth="1"/>
    <col min="7429" max="7429" width="3.36328125" style="676" customWidth="1"/>
    <col min="7430" max="7430" width="4.6328125" style="676" customWidth="1"/>
    <col min="7431" max="7431" width="4.90625" style="676" customWidth="1"/>
    <col min="7432" max="7432" width="4.453125" style="676" customWidth="1"/>
    <col min="7433" max="7433" width="3.36328125" style="676" customWidth="1"/>
    <col min="7434" max="7434" width="6.08984375" style="676" customWidth="1"/>
    <col min="7435" max="7436" width="5.36328125" style="676" customWidth="1"/>
    <col min="7437" max="7437" width="7.36328125" style="676" customWidth="1"/>
    <col min="7438" max="7438" width="7.6328125" style="676" customWidth="1"/>
    <col min="7439" max="7439" width="3.36328125" style="676" customWidth="1"/>
    <col min="7440" max="7440" width="10.36328125" style="676" customWidth="1"/>
    <col min="7441" max="7441" width="3.90625" style="676" customWidth="1"/>
    <col min="7442" max="7442" width="4.453125" style="676" customWidth="1"/>
    <col min="7443" max="7443" width="3.36328125" style="676" customWidth="1"/>
    <col min="7444" max="7444" width="7.08984375" style="676" customWidth="1"/>
    <col min="7445" max="7445" width="7.36328125" style="676" customWidth="1"/>
    <col min="7446" max="7446" width="11.6328125" style="676" customWidth="1"/>
    <col min="7447" max="7447" width="6" style="676" customWidth="1"/>
    <col min="7448" max="7448" width="9.36328125" style="676" customWidth="1"/>
    <col min="7449" max="7449" width="7.08984375" style="676" customWidth="1"/>
    <col min="7450" max="7450" width="8.90625" style="676" hidden="1" customWidth="1"/>
    <col min="7451" max="7451" width="2.90625" style="676" customWidth="1"/>
    <col min="7452" max="7452" width="10.453125" style="676" customWidth="1"/>
    <col min="7453" max="7453" width="19.08984375" style="676" customWidth="1"/>
    <col min="7454" max="7681" width="8.90625" style="676"/>
    <col min="7682" max="7682" width="15" style="676" customWidth="1"/>
    <col min="7683" max="7683" width="3.6328125" style="676" customWidth="1"/>
    <col min="7684" max="7684" width="10.6328125" style="676" customWidth="1"/>
    <col min="7685" max="7685" width="3.36328125" style="676" customWidth="1"/>
    <col min="7686" max="7686" width="4.6328125" style="676" customWidth="1"/>
    <col min="7687" max="7687" width="4.90625" style="676" customWidth="1"/>
    <col min="7688" max="7688" width="4.453125" style="676" customWidth="1"/>
    <col min="7689" max="7689" width="3.36328125" style="676" customWidth="1"/>
    <col min="7690" max="7690" width="6.08984375" style="676" customWidth="1"/>
    <col min="7691" max="7692" width="5.36328125" style="676" customWidth="1"/>
    <col min="7693" max="7693" width="7.36328125" style="676" customWidth="1"/>
    <col min="7694" max="7694" width="7.6328125" style="676" customWidth="1"/>
    <col min="7695" max="7695" width="3.36328125" style="676" customWidth="1"/>
    <col min="7696" max="7696" width="10.36328125" style="676" customWidth="1"/>
    <col min="7697" max="7697" width="3.90625" style="676" customWidth="1"/>
    <col min="7698" max="7698" width="4.453125" style="676" customWidth="1"/>
    <col min="7699" max="7699" width="3.36328125" style="676" customWidth="1"/>
    <col min="7700" max="7700" width="7.08984375" style="676" customWidth="1"/>
    <col min="7701" max="7701" width="7.36328125" style="676" customWidth="1"/>
    <col min="7702" max="7702" width="11.6328125" style="676" customWidth="1"/>
    <col min="7703" max="7703" width="6" style="676" customWidth="1"/>
    <col min="7704" max="7704" width="9.36328125" style="676" customWidth="1"/>
    <col min="7705" max="7705" width="7.08984375" style="676" customWidth="1"/>
    <col min="7706" max="7706" width="8.90625" style="676" hidden="1" customWidth="1"/>
    <col min="7707" max="7707" width="2.90625" style="676" customWidth="1"/>
    <col min="7708" max="7708" width="10.453125" style="676" customWidth="1"/>
    <col min="7709" max="7709" width="19.08984375" style="676" customWidth="1"/>
    <col min="7710" max="7937" width="8.90625" style="676"/>
    <col min="7938" max="7938" width="15" style="676" customWidth="1"/>
    <col min="7939" max="7939" width="3.6328125" style="676" customWidth="1"/>
    <col min="7940" max="7940" width="10.6328125" style="676" customWidth="1"/>
    <col min="7941" max="7941" width="3.36328125" style="676" customWidth="1"/>
    <col min="7942" max="7942" width="4.6328125" style="676" customWidth="1"/>
    <col min="7943" max="7943" width="4.90625" style="676" customWidth="1"/>
    <col min="7944" max="7944" width="4.453125" style="676" customWidth="1"/>
    <col min="7945" max="7945" width="3.36328125" style="676" customWidth="1"/>
    <col min="7946" max="7946" width="6.08984375" style="676" customWidth="1"/>
    <col min="7947" max="7948" width="5.36328125" style="676" customWidth="1"/>
    <col min="7949" max="7949" width="7.36328125" style="676" customWidth="1"/>
    <col min="7950" max="7950" width="7.6328125" style="676" customWidth="1"/>
    <col min="7951" max="7951" width="3.36328125" style="676" customWidth="1"/>
    <col min="7952" max="7952" width="10.36328125" style="676" customWidth="1"/>
    <col min="7953" max="7953" width="3.90625" style="676" customWidth="1"/>
    <col min="7954" max="7954" width="4.453125" style="676" customWidth="1"/>
    <col min="7955" max="7955" width="3.36328125" style="676" customWidth="1"/>
    <col min="7956" max="7956" width="7.08984375" style="676" customWidth="1"/>
    <col min="7957" max="7957" width="7.36328125" style="676" customWidth="1"/>
    <col min="7958" max="7958" width="11.6328125" style="676" customWidth="1"/>
    <col min="7959" max="7959" width="6" style="676" customWidth="1"/>
    <col min="7960" max="7960" width="9.36328125" style="676" customWidth="1"/>
    <col min="7961" max="7961" width="7.08984375" style="676" customWidth="1"/>
    <col min="7962" max="7962" width="8.90625" style="676" hidden="1" customWidth="1"/>
    <col min="7963" max="7963" width="2.90625" style="676" customWidth="1"/>
    <col min="7964" max="7964" width="10.453125" style="676" customWidth="1"/>
    <col min="7965" max="7965" width="19.08984375" style="676" customWidth="1"/>
    <col min="7966" max="8193" width="8.90625" style="676"/>
    <col min="8194" max="8194" width="15" style="676" customWidth="1"/>
    <col min="8195" max="8195" width="3.6328125" style="676" customWidth="1"/>
    <col min="8196" max="8196" width="10.6328125" style="676" customWidth="1"/>
    <col min="8197" max="8197" width="3.36328125" style="676" customWidth="1"/>
    <col min="8198" max="8198" width="4.6328125" style="676" customWidth="1"/>
    <col min="8199" max="8199" width="4.90625" style="676" customWidth="1"/>
    <col min="8200" max="8200" width="4.453125" style="676" customWidth="1"/>
    <col min="8201" max="8201" width="3.36328125" style="676" customWidth="1"/>
    <col min="8202" max="8202" width="6.08984375" style="676" customWidth="1"/>
    <col min="8203" max="8204" width="5.36328125" style="676" customWidth="1"/>
    <col min="8205" max="8205" width="7.36328125" style="676" customWidth="1"/>
    <col min="8206" max="8206" width="7.6328125" style="676" customWidth="1"/>
    <col min="8207" max="8207" width="3.36328125" style="676" customWidth="1"/>
    <col min="8208" max="8208" width="10.36328125" style="676" customWidth="1"/>
    <col min="8209" max="8209" width="3.90625" style="676" customWidth="1"/>
    <col min="8210" max="8210" width="4.453125" style="676" customWidth="1"/>
    <col min="8211" max="8211" width="3.36328125" style="676" customWidth="1"/>
    <col min="8212" max="8212" width="7.08984375" style="676" customWidth="1"/>
    <col min="8213" max="8213" width="7.36328125" style="676" customWidth="1"/>
    <col min="8214" max="8214" width="11.6328125" style="676" customWidth="1"/>
    <col min="8215" max="8215" width="6" style="676" customWidth="1"/>
    <col min="8216" max="8216" width="9.36328125" style="676" customWidth="1"/>
    <col min="8217" max="8217" width="7.08984375" style="676" customWidth="1"/>
    <col min="8218" max="8218" width="8.90625" style="676" hidden="1" customWidth="1"/>
    <col min="8219" max="8219" width="2.90625" style="676" customWidth="1"/>
    <col min="8220" max="8220" width="10.453125" style="676" customWidth="1"/>
    <col min="8221" max="8221" width="19.08984375" style="676" customWidth="1"/>
    <col min="8222" max="8449" width="8.90625" style="676"/>
    <col min="8450" max="8450" width="15" style="676" customWidth="1"/>
    <col min="8451" max="8451" width="3.6328125" style="676" customWidth="1"/>
    <col min="8452" max="8452" width="10.6328125" style="676" customWidth="1"/>
    <col min="8453" max="8453" width="3.36328125" style="676" customWidth="1"/>
    <col min="8454" max="8454" width="4.6328125" style="676" customWidth="1"/>
    <col min="8455" max="8455" width="4.90625" style="676" customWidth="1"/>
    <col min="8456" max="8456" width="4.453125" style="676" customWidth="1"/>
    <col min="8457" max="8457" width="3.36328125" style="676" customWidth="1"/>
    <col min="8458" max="8458" width="6.08984375" style="676" customWidth="1"/>
    <col min="8459" max="8460" width="5.36328125" style="676" customWidth="1"/>
    <col min="8461" max="8461" width="7.36328125" style="676" customWidth="1"/>
    <col min="8462" max="8462" width="7.6328125" style="676" customWidth="1"/>
    <col min="8463" max="8463" width="3.36328125" style="676" customWidth="1"/>
    <col min="8464" max="8464" width="10.36328125" style="676" customWidth="1"/>
    <col min="8465" max="8465" width="3.90625" style="676" customWidth="1"/>
    <col min="8466" max="8466" width="4.453125" style="676" customWidth="1"/>
    <col min="8467" max="8467" width="3.36328125" style="676" customWidth="1"/>
    <col min="8468" max="8468" width="7.08984375" style="676" customWidth="1"/>
    <col min="8469" max="8469" width="7.36328125" style="676" customWidth="1"/>
    <col min="8470" max="8470" width="11.6328125" style="676" customWidth="1"/>
    <col min="8471" max="8471" width="6" style="676" customWidth="1"/>
    <col min="8472" max="8472" width="9.36328125" style="676" customWidth="1"/>
    <col min="8473" max="8473" width="7.08984375" style="676" customWidth="1"/>
    <col min="8474" max="8474" width="8.90625" style="676" hidden="1" customWidth="1"/>
    <col min="8475" max="8475" width="2.90625" style="676" customWidth="1"/>
    <col min="8476" max="8476" width="10.453125" style="676" customWidth="1"/>
    <col min="8477" max="8477" width="19.08984375" style="676" customWidth="1"/>
    <col min="8478" max="8705" width="8.90625" style="676"/>
    <col min="8706" max="8706" width="15" style="676" customWidth="1"/>
    <col min="8707" max="8707" width="3.6328125" style="676" customWidth="1"/>
    <col min="8708" max="8708" width="10.6328125" style="676" customWidth="1"/>
    <col min="8709" max="8709" width="3.36328125" style="676" customWidth="1"/>
    <col min="8710" max="8710" width="4.6328125" style="676" customWidth="1"/>
    <col min="8711" max="8711" width="4.90625" style="676" customWidth="1"/>
    <col min="8712" max="8712" width="4.453125" style="676" customWidth="1"/>
    <col min="8713" max="8713" width="3.36328125" style="676" customWidth="1"/>
    <col min="8714" max="8714" width="6.08984375" style="676" customWidth="1"/>
    <col min="8715" max="8716" width="5.36328125" style="676" customWidth="1"/>
    <col min="8717" max="8717" width="7.36328125" style="676" customWidth="1"/>
    <col min="8718" max="8718" width="7.6328125" style="676" customWidth="1"/>
    <col min="8719" max="8719" width="3.36328125" style="676" customWidth="1"/>
    <col min="8720" max="8720" width="10.36328125" style="676" customWidth="1"/>
    <col min="8721" max="8721" width="3.90625" style="676" customWidth="1"/>
    <col min="8722" max="8722" width="4.453125" style="676" customWidth="1"/>
    <col min="8723" max="8723" width="3.36328125" style="676" customWidth="1"/>
    <col min="8724" max="8724" width="7.08984375" style="676" customWidth="1"/>
    <col min="8725" max="8725" width="7.36328125" style="676" customWidth="1"/>
    <col min="8726" max="8726" width="11.6328125" style="676" customWidth="1"/>
    <col min="8727" max="8727" width="6" style="676" customWidth="1"/>
    <col min="8728" max="8728" width="9.36328125" style="676" customWidth="1"/>
    <col min="8729" max="8729" width="7.08984375" style="676" customWidth="1"/>
    <col min="8730" max="8730" width="8.90625" style="676" hidden="1" customWidth="1"/>
    <col min="8731" max="8731" width="2.90625" style="676" customWidth="1"/>
    <col min="8732" max="8732" width="10.453125" style="676" customWidth="1"/>
    <col min="8733" max="8733" width="19.08984375" style="676" customWidth="1"/>
    <col min="8734" max="8961" width="8.90625" style="676"/>
    <col min="8962" max="8962" width="15" style="676" customWidth="1"/>
    <col min="8963" max="8963" width="3.6328125" style="676" customWidth="1"/>
    <col min="8964" max="8964" width="10.6328125" style="676" customWidth="1"/>
    <col min="8965" max="8965" width="3.36328125" style="676" customWidth="1"/>
    <col min="8966" max="8966" width="4.6328125" style="676" customWidth="1"/>
    <col min="8967" max="8967" width="4.90625" style="676" customWidth="1"/>
    <col min="8968" max="8968" width="4.453125" style="676" customWidth="1"/>
    <col min="8969" max="8969" width="3.36328125" style="676" customWidth="1"/>
    <col min="8970" max="8970" width="6.08984375" style="676" customWidth="1"/>
    <col min="8971" max="8972" width="5.36328125" style="676" customWidth="1"/>
    <col min="8973" max="8973" width="7.36328125" style="676" customWidth="1"/>
    <col min="8974" max="8974" width="7.6328125" style="676" customWidth="1"/>
    <col min="8975" max="8975" width="3.36328125" style="676" customWidth="1"/>
    <col min="8976" max="8976" width="10.36328125" style="676" customWidth="1"/>
    <col min="8977" max="8977" width="3.90625" style="676" customWidth="1"/>
    <col min="8978" max="8978" width="4.453125" style="676" customWidth="1"/>
    <col min="8979" max="8979" width="3.36328125" style="676" customWidth="1"/>
    <col min="8980" max="8980" width="7.08984375" style="676" customWidth="1"/>
    <col min="8981" max="8981" width="7.36328125" style="676" customWidth="1"/>
    <col min="8982" max="8982" width="11.6328125" style="676" customWidth="1"/>
    <col min="8983" max="8983" width="6" style="676" customWidth="1"/>
    <col min="8984" max="8984" width="9.36328125" style="676" customWidth="1"/>
    <col min="8985" max="8985" width="7.08984375" style="676" customWidth="1"/>
    <col min="8986" max="8986" width="8.90625" style="676" hidden="1" customWidth="1"/>
    <col min="8987" max="8987" width="2.90625" style="676" customWidth="1"/>
    <col min="8988" max="8988" width="10.453125" style="676" customWidth="1"/>
    <col min="8989" max="8989" width="19.08984375" style="676" customWidth="1"/>
    <col min="8990" max="9217" width="8.90625" style="676"/>
    <col min="9218" max="9218" width="15" style="676" customWidth="1"/>
    <col min="9219" max="9219" width="3.6328125" style="676" customWidth="1"/>
    <col min="9220" max="9220" width="10.6328125" style="676" customWidth="1"/>
    <col min="9221" max="9221" width="3.36328125" style="676" customWidth="1"/>
    <col min="9222" max="9222" width="4.6328125" style="676" customWidth="1"/>
    <col min="9223" max="9223" width="4.90625" style="676" customWidth="1"/>
    <col min="9224" max="9224" width="4.453125" style="676" customWidth="1"/>
    <col min="9225" max="9225" width="3.36328125" style="676" customWidth="1"/>
    <col min="9226" max="9226" width="6.08984375" style="676" customWidth="1"/>
    <col min="9227" max="9228" width="5.36328125" style="676" customWidth="1"/>
    <col min="9229" max="9229" width="7.36328125" style="676" customWidth="1"/>
    <col min="9230" max="9230" width="7.6328125" style="676" customWidth="1"/>
    <col min="9231" max="9231" width="3.36328125" style="676" customWidth="1"/>
    <col min="9232" max="9232" width="10.36328125" style="676" customWidth="1"/>
    <col min="9233" max="9233" width="3.90625" style="676" customWidth="1"/>
    <col min="9234" max="9234" width="4.453125" style="676" customWidth="1"/>
    <col min="9235" max="9235" width="3.36328125" style="676" customWidth="1"/>
    <col min="9236" max="9236" width="7.08984375" style="676" customWidth="1"/>
    <col min="9237" max="9237" width="7.36328125" style="676" customWidth="1"/>
    <col min="9238" max="9238" width="11.6328125" style="676" customWidth="1"/>
    <col min="9239" max="9239" width="6" style="676" customWidth="1"/>
    <col min="9240" max="9240" width="9.36328125" style="676" customWidth="1"/>
    <col min="9241" max="9241" width="7.08984375" style="676" customWidth="1"/>
    <col min="9242" max="9242" width="8.90625" style="676" hidden="1" customWidth="1"/>
    <col min="9243" max="9243" width="2.90625" style="676" customWidth="1"/>
    <col min="9244" max="9244" width="10.453125" style="676" customWidth="1"/>
    <col min="9245" max="9245" width="19.08984375" style="676" customWidth="1"/>
    <col min="9246" max="9473" width="8.90625" style="676"/>
    <col min="9474" max="9474" width="15" style="676" customWidth="1"/>
    <col min="9475" max="9475" width="3.6328125" style="676" customWidth="1"/>
    <col min="9476" max="9476" width="10.6328125" style="676" customWidth="1"/>
    <col min="9477" max="9477" width="3.36328125" style="676" customWidth="1"/>
    <col min="9478" max="9478" width="4.6328125" style="676" customWidth="1"/>
    <col min="9479" max="9479" width="4.90625" style="676" customWidth="1"/>
    <col min="9480" max="9480" width="4.453125" style="676" customWidth="1"/>
    <col min="9481" max="9481" width="3.36328125" style="676" customWidth="1"/>
    <col min="9482" max="9482" width="6.08984375" style="676" customWidth="1"/>
    <col min="9483" max="9484" width="5.36328125" style="676" customWidth="1"/>
    <col min="9485" max="9485" width="7.36328125" style="676" customWidth="1"/>
    <col min="9486" max="9486" width="7.6328125" style="676" customWidth="1"/>
    <col min="9487" max="9487" width="3.36328125" style="676" customWidth="1"/>
    <col min="9488" max="9488" width="10.36328125" style="676" customWidth="1"/>
    <col min="9489" max="9489" width="3.90625" style="676" customWidth="1"/>
    <col min="9490" max="9490" width="4.453125" style="676" customWidth="1"/>
    <col min="9491" max="9491" width="3.36328125" style="676" customWidth="1"/>
    <col min="9492" max="9492" width="7.08984375" style="676" customWidth="1"/>
    <col min="9493" max="9493" width="7.36328125" style="676" customWidth="1"/>
    <col min="9494" max="9494" width="11.6328125" style="676" customWidth="1"/>
    <col min="9495" max="9495" width="6" style="676" customWidth="1"/>
    <col min="9496" max="9496" width="9.36328125" style="676" customWidth="1"/>
    <col min="9497" max="9497" width="7.08984375" style="676" customWidth="1"/>
    <col min="9498" max="9498" width="8.90625" style="676" hidden="1" customWidth="1"/>
    <col min="9499" max="9499" width="2.90625" style="676" customWidth="1"/>
    <col min="9500" max="9500" width="10.453125" style="676" customWidth="1"/>
    <col min="9501" max="9501" width="19.08984375" style="676" customWidth="1"/>
    <col min="9502" max="9729" width="8.90625" style="676"/>
    <col min="9730" max="9730" width="15" style="676" customWidth="1"/>
    <col min="9731" max="9731" width="3.6328125" style="676" customWidth="1"/>
    <col min="9732" max="9732" width="10.6328125" style="676" customWidth="1"/>
    <col min="9733" max="9733" width="3.36328125" style="676" customWidth="1"/>
    <col min="9734" max="9734" width="4.6328125" style="676" customWidth="1"/>
    <col min="9735" max="9735" width="4.90625" style="676" customWidth="1"/>
    <col min="9736" max="9736" width="4.453125" style="676" customWidth="1"/>
    <col min="9737" max="9737" width="3.36328125" style="676" customWidth="1"/>
    <col min="9738" max="9738" width="6.08984375" style="676" customWidth="1"/>
    <col min="9739" max="9740" width="5.36328125" style="676" customWidth="1"/>
    <col min="9741" max="9741" width="7.36328125" style="676" customWidth="1"/>
    <col min="9742" max="9742" width="7.6328125" style="676" customWidth="1"/>
    <col min="9743" max="9743" width="3.36328125" style="676" customWidth="1"/>
    <col min="9744" max="9744" width="10.36328125" style="676" customWidth="1"/>
    <col min="9745" max="9745" width="3.90625" style="676" customWidth="1"/>
    <col min="9746" max="9746" width="4.453125" style="676" customWidth="1"/>
    <col min="9747" max="9747" width="3.36328125" style="676" customWidth="1"/>
    <col min="9748" max="9748" width="7.08984375" style="676" customWidth="1"/>
    <col min="9749" max="9749" width="7.36328125" style="676" customWidth="1"/>
    <col min="9750" max="9750" width="11.6328125" style="676" customWidth="1"/>
    <col min="9751" max="9751" width="6" style="676" customWidth="1"/>
    <col min="9752" max="9752" width="9.36328125" style="676" customWidth="1"/>
    <col min="9753" max="9753" width="7.08984375" style="676" customWidth="1"/>
    <col min="9754" max="9754" width="8.90625" style="676" hidden="1" customWidth="1"/>
    <col min="9755" max="9755" width="2.90625" style="676" customWidth="1"/>
    <col min="9756" max="9756" width="10.453125" style="676" customWidth="1"/>
    <col min="9757" max="9757" width="19.08984375" style="676" customWidth="1"/>
    <col min="9758" max="9985" width="8.90625" style="676"/>
    <col min="9986" max="9986" width="15" style="676" customWidth="1"/>
    <col min="9987" max="9987" width="3.6328125" style="676" customWidth="1"/>
    <col min="9988" max="9988" width="10.6328125" style="676" customWidth="1"/>
    <col min="9989" max="9989" width="3.36328125" style="676" customWidth="1"/>
    <col min="9990" max="9990" width="4.6328125" style="676" customWidth="1"/>
    <col min="9991" max="9991" width="4.90625" style="676" customWidth="1"/>
    <col min="9992" max="9992" width="4.453125" style="676" customWidth="1"/>
    <col min="9993" max="9993" width="3.36328125" style="676" customWidth="1"/>
    <col min="9994" max="9994" width="6.08984375" style="676" customWidth="1"/>
    <col min="9995" max="9996" width="5.36328125" style="676" customWidth="1"/>
    <col min="9997" max="9997" width="7.36328125" style="676" customWidth="1"/>
    <col min="9998" max="9998" width="7.6328125" style="676" customWidth="1"/>
    <col min="9999" max="9999" width="3.36328125" style="676" customWidth="1"/>
    <col min="10000" max="10000" width="10.36328125" style="676" customWidth="1"/>
    <col min="10001" max="10001" width="3.90625" style="676" customWidth="1"/>
    <col min="10002" max="10002" width="4.453125" style="676" customWidth="1"/>
    <col min="10003" max="10003" width="3.36328125" style="676" customWidth="1"/>
    <col min="10004" max="10004" width="7.08984375" style="676" customWidth="1"/>
    <col min="10005" max="10005" width="7.36328125" style="676" customWidth="1"/>
    <col min="10006" max="10006" width="11.6328125" style="676" customWidth="1"/>
    <col min="10007" max="10007" width="6" style="676" customWidth="1"/>
    <col min="10008" max="10008" width="9.36328125" style="676" customWidth="1"/>
    <col min="10009" max="10009" width="7.08984375" style="676" customWidth="1"/>
    <col min="10010" max="10010" width="8.90625" style="676" hidden="1" customWidth="1"/>
    <col min="10011" max="10011" width="2.90625" style="676" customWidth="1"/>
    <col min="10012" max="10012" width="10.453125" style="676" customWidth="1"/>
    <col min="10013" max="10013" width="19.08984375" style="676" customWidth="1"/>
    <col min="10014" max="10241" width="8.90625" style="676"/>
    <col min="10242" max="10242" width="15" style="676" customWidth="1"/>
    <col min="10243" max="10243" width="3.6328125" style="676" customWidth="1"/>
    <col min="10244" max="10244" width="10.6328125" style="676" customWidth="1"/>
    <col min="10245" max="10245" width="3.36328125" style="676" customWidth="1"/>
    <col min="10246" max="10246" width="4.6328125" style="676" customWidth="1"/>
    <col min="10247" max="10247" width="4.90625" style="676" customWidth="1"/>
    <col min="10248" max="10248" width="4.453125" style="676" customWidth="1"/>
    <col min="10249" max="10249" width="3.36328125" style="676" customWidth="1"/>
    <col min="10250" max="10250" width="6.08984375" style="676" customWidth="1"/>
    <col min="10251" max="10252" width="5.36328125" style="676" customWidth="1"/>
    <col min="10253" max="10253" width="7.36328125" style="676" customWidth="1"/>
    <col min="10254" max="10254" width="7.6328125" style="676" customWidth="1"/>
    <col min="10255" max="10255" width="3.36328125" style="676" customWidth="1"/>
    <col min="10256" max="10256" width="10.36328125" style="676" customWidth="1"/>
    <col min="10257" max="10257" width="3.90625" style="676" customWidth="1"/>
    <col min="10258" max="10258" width="4.453125" style="676" customWidth="1"/>
    <col min="10259" max="10259" width="3.36328125" style="676" customWidth="1"/>
    <col min="10260" max="10260" width="7.08984375" style="676" customWidth="1"/>
    <col min="10261" max="10261" width="7.36328125" style="676" customWidth="1"/>
    <col min="10262" max="10262" width="11.6328125" style="676" customWidth="1"/>
    <col min="10263" max="10263" width="6" style="676" customWidth="1"/>
    <col min="10264" max="10264" width="9.36328125" style="676" customWidth="1"/>
    <col min="10265" max="10265" width="7.08984375" style="676" customWidth="1"/>
    <col min="10266" max="10266" width="8.90625" style="676" hidden="1" customWidth="1"/>
    <col min="10267" max="10267" width="2.90625" style="676" customWidth="1"/>
    <col min="10268" max="10268" width="10.453125" style="676" customWidth="1"/>
    <col min="10269" max="10269" width="19.08984375" style="676" customWidth="1"/>
    <col min="10270" max="10497" width="8.90625" style="676"/>
    <col min="10498" max="10498" width="15" style="676" customWidth="1"/>
    <col min="10499" max="10499" width="3.6328125" style="676" customWidth="1"/>
    <col min="10500" max="10500" width="10.6328125" style="676" customWidth="1"/>
    <col min="10501" max="10501" width="3.36328125" style="676" customWidth="1"/>
    <col min="10502" max="10502" width="4.6328125" style="676" customWidth="1"/>
    <col min="10503" max="10503" width="4.90625" style="676" customWidth="1"/>
    <col min="10504" max="10504" width="4.453125" style="676" customWidth="1"/>
    <col min="10505" max="10505" width="3.36328125" style="676" customWidth="1"/>
    <col min="10506" max="10506" width="6.08984375" style="676" customWidth="1"/>
    <col min="10507" max="10508" width="5.36328125" style="676" customWidth="1"/>
    <col min="10509" max="10509" width="7.36328125" style="676" customWidth="1"/>
    <col min="10510" max="10510" width="7.6328125" style="676" customWidth="1"/>
    <col min="10511" max="10511" width="3.36328125" style="676" customWidth="1"/>
    <col min="10512" max="10512" width="10.36328125" style="676" customWidth="1"/>
    <col min="10513" max="10513" width="3.90625" style="676" customWidth="1"/>
    <col min="10514" max="10514" width="4.453125" style="676" customWidth="1"/>
    <col min="10515" max="10515" width="3.36328125" style="676" customWidth="1"/>
    <col min="10516" max="10516" width="7.08984375" style="676" customWidth="1"/>
    <col min="10517" max="10517" width="7.36328125" style="676" customWidth="1"/>
    <col min="10518" max="10518" width="11.6328125" style="676" customWidth="1"/>
    <col min="10519" max="10519" width="6" style="676" customWidth="1"/>
    <col min="10520" max="10520" width="9.36328125" style="676" customWidth="1"/>
    <col min="10521" max="10521" width="7.08984375" style="676" customWidth="1"/>
    <col min="10522" max="10522" width="8.90625" style="676" hidden="1" customWidth="1"/>
    <col min="10523" max="10523" width="2.90625" style="676" customWidth="1"/>
    <col min="10524" max="10524" width="10.453125" style="676" customWidth="1"/>
    <col min="10525" max="10525" width="19.08984375" style="676" customWidth="1"/>
    <col min="10526" max="10753" width="8.90625" style="676"/>
    <col min="10754" max="10754" width="15" style="676" customWidth="1"/>
    <col min="10755" max="10755" width="3.6328125" style="676" customWidth="1"/>
    <col min="10756" max="10756" width="10.6328125" style="676" customWidth="1"/>
    <col min="10757" max="10757" width="3.36328125" style="676" customWidth="1"/>
    <col min="10758" max="10758" width="4.6328125" style="676" customWidth="1"/>
    <col min="10759" max="10759" width="4.90625" style="676" customWidth="1"/>
    <col min="10760" max="10760" width="4.453125" style="676" customWidth="1"/>
    <col min="10761" max="10761" width="3.36328125" style="676" customWidth="1"/>
    <col min="10762" max="10762" width="6.08984375" style="676" customWidth="1"/>
    <col min="10763" max="10764" width="5.36328125" style="676" customWidth="1"/>
    <col min="10765" max="10765" width="7.36328125" style="676" customWidth="1"/>
    <col min="10766" max="10766" width="7.6328125" style="676" customWidth="1"/>
    <col min="10767" max="10767" width="3.36328125" style="676" customWidth="1"/>
    <col min="10768" max="10768" width="10.36328125" style="676" customWidth="1"/>
    <col min="10769" max="10769" width="3.90625" style="676" customWidth="1"/>
    <col min="10770" max="10770" width="4.453125" style="676" customWidth="1"/>
    <col min="10771" max="10771" width="3.36328125" style="676" customWidth="1"/>
    <col min="10772" max="10772" width="7.08984375" style="676" customWidth="1"/>
    <col min="10773" max="10773" width="7.36328125" style="676" customWidth="1"/>
    <col min="10774" max="10774" width="11.6328125" style="676" customWidth="1"/>
    <col min="10775" max="10775" width="6" style="676" customWidth="1"/>
    <col min="10776" max="10776" width="9.36328125" style="676" customWidth="1"/>
    <col min="10777" max="10777" width="7.08984375" style="676" customWidth="1"/>
    <col min="10778" max="10778" width="8.90625" style="676" hidden="1" customWidth="1"/>
    <col min="10779" max="10779" width="2.90625" style="676" customWidth="1"/>
    <col min="10780" max="10780" width="10.453125" style="676" customWidth="1"/>
    <col min="10781" max="10781" width="19.08984375" style="676" customWidth="1"/>
    <col min="10782" max="11009" width="8.90625" style="676"/>
    <col min="11010" max="11010" width="15" style="676" customWidth="1"/>
    <col min="11011" max="11011" width="3.6328125" style="676" customWidth="1"/>
    <col min="11012" max="11012" width="10.6328125" style="676" customWidth="1"/>
    <col min="11013" max="11013" width="3.36328125" style="676" customWidth="1"/>
    <col min="11014" max="11014" width="4.6328125" style="676" customWidth="1"/>
    <col min="11015" max="11015" width="4.90625" style="676" customWidth="1"/>
    <col min="11016" max="11016" width="4.453125" style="676" customWidth="1"/>
    <col min="11017" max="11017" width="3.36328125" style="676" customWidth="1"/>
    <col min="11018" max="11018" width="6.08984375" style="676" customWidth="1"/>
    <col min="11019" max="11020" width="5.36328125" style="676" customWidth="1"/>
    <col min="11021" max="11021" width="7.36328125" style="676" customWidth="1"/>
    <col min="11022" max="11022" width="7.6328125" style="676" customWidth="1"/>
    <col min="11023" max="11023" width="3.36328125" style="676" customWidth="1"/>
    <col min="11024" max="11024" width="10.36328125" style="676" customWidth="1"/>
    <col min="11025" max="11025" width="3.90625" style="676" customWidth="1"/>
    <col min="11026" max="11026" width="4.453125" style="676" customWidth="1"/>
    <col min="11027" max="11027" width="3.36328125" style="676" customWidth="1"/>
    <col min="11028" max="11028" width="7.08984375" style="676" customWidth="1"/>
    <col min="11029" max="11029" width="7.36328125" style="676" customWidth="1"/>
    <col min="11030" max="11030" width="11.6328125" style="676" customWidth="1"/>
    <col min="11031" max="11031" width="6" style="676" customWidth="1"/>
    <col min="11032" max="11032" width="9.36328125" style="676" customWidth="1"/>
    <col min="11033" max="11033" width="7.08984375" style="676" customWidth="1"/>
    <col min="11034" max="11034" width="8.90625" style="676" hidden="1" customWidth="1"/>
    <col min="11035" max="11035" width="2.90625" style="676" customWidth="1"/>
    <col min="11036" max="11036" width="10.453125" style="676" customWidth="1"/>
    <col min="11037" max="11037" width="19.08984375" style="676" customWidth="1"/>
    <col min="11038" max="11265" width="8.90625" style="676"/>
    <col min="11266" max="11266" width="15" style="676" customWidth="1"/>
    <col min="11267" max="11267" width="3.6328125" style="676" customWidth="1"/>
    <col min="11268" max="11268" width="10.6328125" style="676" customWidth="1"/>
    <col min="11269" max="11269" width="3.36328125" style="676" customWidth="1"/>
    <col min="11270" max="11270" width="4.6328125" style="676" customWidth="1"/>
    <col min="11271" max="11271" width="4.90625" style="676" customWidth="1"/>
    <col min="11272" max="11272" width="4.453125" style="676" customWidth="1"/>
    <col min="11273" max="11273" width="3.36328125" style="676" customWidth="1"/>
    <col min="11274" max="11274" width="6.08984375" style="676" customWidth="1"/>
    <col min="11275" max="11276" width="5.36328125" style="676" customWidth="1"/>
    <col min="11277" max="11277" width="7.36328125" style="676" customWidth="1"/>
    <col min="11278" max="11278" width="7.6328125" style="676" customWidth="1"/>
    <col min="11279" max="11279" width="3.36328125" style="676" customWidth="1"/>
    <col min="11280" max="11280" width="10.36328125" style="676" customWidth="1"/>
    <col min="11281" max="11281" width="3.90625" style="676" customWidth="1"/>
    <col min="11282" max="11282" width="4.453125" style="676" customWidth="1"/>
    <col min="11283" max="11283" width="3.36328125" style="676" customWidth="1"/>
    <col min="11284" max="11284" width="7.08984375" style="676" customWidth="1"/>
    <col min="11285" max="11285" width="7.36328125" style="676" customWidth="1"/>
    <col min="11286" max="11286" width="11.6328125" style="676" customWidth="1"/>
    <col min="11287" max="11287" width="6" style="676" customWidth="1"/>
    <col min="11288" max="11288" width="9.36328125" style="676" customWidth="1"/>
    <col min="11289" max="11289" width="7.08984375" style="676" customWidth="1"/>
    <col min="11290" max="11290" width="8.90625" style="676" hidden="1" customWidth="1"/>
    <col min="11291" max="11291" width="2.90625" style="676" customWidth="1"/>
    <col min="11292" max="11292" width="10.453125" style="676" customWidth="1"/>
    <col min="11293" max="11293" width="19.08984375" style="676" customWidth="1"/>
    <col min="11294" max="11521" width="8.90625" style="676"/>
    <col min="11522" max="11522" width="15" style="676" customWidth="1"/>
    <col min="11523" max="11523" width="3.6328125" style="676" customWidth="1"/>
    <col min="11524" max="11524" width="10.6328125" style="676" customWidth="1"/>
    <col min="11525" max="11525" width="3.36328125" style="676" customWidth="1"/>
    <col min="11526" max="11526" width="4.6328125" style="676" customWidth="1"/>
    <col min="11527" max="11527" width="4.90625" style="676" customWidth="1"/>
    <col min="11528" max="11528" width="4.453125" style="676" customWidth="1"/>
    <col min="11529" max="11529" width="3.36328125" style="676" customWidth="1"/>
    <col min="11530" max="11530" width="6.08984375" style="676" customWidth="1"/>
    <col min="11531" max="11532" width="5.36328125" style="676" customWidth="1"/>
    <col min="11533" max="11533" width="7.36328125" style="676" customWidth="1"/>
    <col min="11534" max="11534" width="7.6328125" style="676" customWidth="1"/>
    <col min="11535" max="11535" width="3.36328125" style="676" customWidth="1"/>
    <col min="11536" max="11536" width="10.36328125" style="676" customWidth="1"/>
    <col min="11537" max="11537" width="3.90625" style="676" customWidth="1"/>
    <col min="11538" max="11538" width="4.453125" style="676" customWidth="1"/>
    <col min="11539" max="11539" width="3.36328125" style="676" customWidth="1"/>
    <col min="11540" max="11540" width="7.08984375" style="676" customWidth="1"/>
    <col min="11541" max="11541" width="7.36328125" style="676" customWidth="1"/>
    <col min="11542" max="11542" width="11.6328125" style="676" customWidth="1"/>
    <col min="11543" max="11543" width="6" style="676" customWidth="1"/>
    <col min="11544" max="11544" width="9.36328125" style="676" customWidth="1"/>
    <col min="11545" max="11545" width="7.08984375" style="676" customWidth="1"/>
    <col min="11546" max="11546" width="8.90625" style="676" hidden="1" customWidth="1"/>
    <col min="11547" max="11547" width="2.90625" style="676" customWidth="1"/>
    <col min="11548" max="11548" width="10.453125" style="676" customWidth="1"/>
    <col min="11549" max="11549" width="19.08984375" style="676" customWidth="1"/>
    <col min="11550" max="11777" width="8.90625" style="676"/>
    <col min="11778" max="11778" width="15" style="676" customWidth="1"/>
    <col min="11779" max="11779" width="3.6328125" style="676" customWidth="1"/>
    <col min="11780" max="11780" width="10.6328125" style="676" customWidth="1"/>
    <col min="11781" max="11781" width="3.36328125" style="676" customWidth="1"/>
    <col min="11782" max="11782" width="4.6328125" style="676" customWidth="1"/>
    <col min="11783" max="11783" width="4.90625" style="676" customWidth="1"/>
    <col min="11784" max="11784" width="4.453125" style="676" customWidth="1"/>
    <col min="11785" max="11785" width="3.36328125" style="676" customWidth="1"/>
    <col min="11786" max="11786" width="6.08984375" style="676" customWidth="1"/>
    <col min="11787" max="11788" width="5.36328125" style="676" customWidth="1"/>
    <col min="11789" max="11789" width="7.36328125" style="676" customWidth="1"/>
    <col min="11790" max="11790" width="7.6328125" style="676" customWidth="1"/>
    <col min="11791" max="11791" width="3.36328125" style="676" customWidth="1"/>
    <col min="11792" max="11792" width="10.36328125" style="676" customWidth="1"/>
    <col min="11793" max="11793" width="3.90625" style="676" customWidth="1"/>
    <col min="11794" max="11794" width="4.453125" style="676" customWidth="1"/>
    <col min="11795" max="11795" width="3.36328125" style="676" customWidth="1"/>
    <col min="11796" max="11796" width="7.08984375" style="676" customWidth="1"/>
    <col min="11797" max="11797" width="7.36328125" style="676" customWidth="1"/>
    <col min="11798" max="11798" width="11.6328125" style="676" customWidth="1"/>
    <col min="11799" max="11799" width="6" style="676" customWidth="1"/>
    <col min="11800" max="11800" width="9.36328125" style="676" customWidth="1"/>
    <col min="11801" max="11801" width="7.08984375" style="676" customWidth="1"/>
    <col min="11802" max="11802" width="8.90625" style="676" hidden="1" customWidth="1"/>
    <col min="11803" max="11803" width="2.90625" style="676" customWidth="1"/>
    <col min="11804" max="11804" width="10.453125" style="676" customWidth="1"/>
    <col min="11805" max="11805" width="19.08984375" style="676" customWidth="1"/>
    <col min="11806" max="12033" width="8.90625" style="676"/>
    <col min="12034" max="12034" width="15" style="676" customWidth="1"/>
    <col min="12035" max="12035" width="3.6328125" style="676" customWidth="1"/>
    <col min="12036" max="12036" width="10.6328125" style="676" customWidth="1"/>
    <col min="12037" max="12037" width="3.36328125" style="676" customWidth="1"/>
    <col min="12038" max="12038" width="4.6328125" style="676" customWidth="1"/>
    <col min="12039" max="12039" width="4.90625" style="676" customWidth="1"/>
    <col min="12040" max="12040" width="4.453125" style="676" customWidth="1"/>
    <col min="12041" max="12041" width="3.36328125" style="676" customWidth="1"/>
    <col min="12042" max="12042" width="6.08984375" style="676" customWidth="1"/>
    <col min="12043" max="12044" width="5.36328125" style="676" customWidth="1"/>
    <col min="12045" max="12045" width="7.36328125" style="676" customWidth="1"/>
    <col min="12046" max="12046" width="7.6328125" style="676" customWidth="1"/>
    <col min="12047" max="12047" width="3.36328125" style="676" customWidth="1"/>
    <col min="12048" max="12048" width="10.36328125" style="676" customWidth="1"/>
    <col min="12049" max="12049" width="3.90625" style="676" customWidth="1"/>
    <col min="12050" max="12050" width="4.453125" style="676" customWidth="1"/>
    <col min="12051" max="12051" width="3.36328125" style="676" customWidth="1"/>
    <col min="12052" max="12052" width="7.08984375" style="676" customWidth="1"/>
    <col min="12053" max="12053" width="7.36328125" style="676" customWidth="1"/>
    <col min="12054" max="12054" width="11.6328125" style="676" customWidth="1"/>
    <col min="12055" max="12055" width="6" style="676" customWidth="1"/>
    <col min="12056" max="12056" width="9.36328125" style="676" customWidth="1"/>
    <col min="12057" max="12057" width="7.08984375" style="676" customWidth="1"/>
    <col min="12058" max="12058" width="8.90625" style="676" hidden="1" customWidth="1"/>
    <col min="12059" max="12059" width="2.90625" style="676" customWidth="1"/>
    <col min="12060" max="12060" width="10.453125" style="676" customWidth="1"/>
    <col min="12061" max="12061" width="19.08984375" style="676" customWidth="1"/>
    <col min="12062" max="12289" width="8.90625" style="676"/>
    <col min="12290" max="12290" width="15" style="676" customWidth="1"/>
    <col min="12291" max="12291" width="3.6328125" style="676" customWidth="1"/>
    <col min="12292" max="12292" width="10.6328125" style="676" customWidth="1"/>
    <col min="12293" max="12293" width="3.36328125" style="676" customWidth="1"/>
    <col min="12294" max="12294" width="4.6328125" style="676" customWidth="1"/>
    <col min="12295" max="12295" width="4.90625" style="676" customWidth="1"/>
    <col min="12296" max="12296" width="4.453125" style="676" customWidth="1"/>
    <col min="12297" max="12297" width="3.36328125" style="676" customWidth="1"/>
    <col min="12298" max="12298" width="6.08984375" style="676" customWidth="1"/>
    <col min="12299" max="12300" width="5.36328125" style="676" customWidth="1"/>
    <col min="12301" max="12301" width="7.36328125" style="676" customWidth="1"/>
    <col min="12302" max="12302" width="7.6328125" style="676" customWidth="1"/>
    <col min="12303" max="12303" width="3.36328125" style="676" customWidth="1"/>
    <col min="12304" max="12304" width="10.36328125" style="676" customWidth="1"/>
    <col min="12305" max="12305" width="3.90625" style="676" customWidth="1"/>
    <col min="12306" max="12306" width="4.453125" style="676" customWidth="1"/>
    <col min="12307" max="12307" width="3.36328125" style="676" customWidth="1"/>
    <col min="12308" max="12308" width="7.08984375" style="676" customWidth="1"/>
    <col min="12309" max="12309" width="7.36328125" style="676" customWidth="1"/>
    <col min="12310" max="12310" width="11.6328125" style="676" customWidth="1"/>
    <col min="12311" max="12311" width="6" style="676" customWidth="1"/>
    <col min="12312" max="12312" width="9.36328125" style="676" customWidth="1"/>
    <col min="12313" max="12313" width="7.08984375" style="676" customWidth="1"/>
    <col min="12314" max="12314" width="8.90625" style="676" hidden="1" customWidth="1"/>
    <col min="12315" max="12315" width="2.90625" style="676" customWidth="1"/>
    <col min="12316" max="12316" width="10.453125" style="676" customWidth="1"/>
    <col min="12317" max="12317" width="19.08984375" style="676" customWidth="1"/>
    <col min="12318" max="12545" width="8.90625" style="676"/>
    <col min="12546" max="12546" width="15" style="676" customWidth="1"/>
    <col min="12547" max="12547" width="3.6328125" style="676" customWidth="1"/>
    <col min="12548" max="12548" width="10.6328125" style="676" customWidth="1"/>
    <col min="12549" max="12549" width="3.36328125" style="676" customWidth="1"/>
    <col min="12550" max="12550" width="4.6328125" style="676" customWidth="1"/>
    <col min="12551" max="12551" width="4.90625" style="676" customWidth="1"/>
    <col min="12552" max="12552" width="4.453125" style="676" customWidth="1"/>
    <col min="12553" max="12553" width="3.36328125" style="676" customWidth="1"/>
    <col min="12554" max="12554" width="6.08984375" style="676" customWidth="1"/>
    <col min="12555" max="12556" width="5.36328125" style="676" customWidth="1"/>
    <col min="12557" max="12557" width="7.36328125" style="676" customWidth="1"/>
    <col min="12558" max="12558" width="7.6328125" style="676" customWidth="1"/>
    <col min="12559" max="12559" width="3.36328125" style="676" customWidth="1"/>
    <col min="12560" max="12560" width="10.36328125" style="676" customWidth="1"/>
    <col min="12561" max="12561" width="3.90625" style="676" customWidth="1"/>
    <col min="12562" max="12562" width="4.453125" style="676" customWidth="1"/>
    <col min="12563" max="12563" width="3.36328125" style="676" customWidth="1"/>
    <col min="12564" max="12564" width="7.08984375" style="676" customWidth="1"/>
    <col min="12565" max="12565" width="7.36328125" style="676" customWidth="1"/>
    <col min="12566" max="12566" width="11.6328125" style="676" customWidth="1"/>
    <col min="12567" max="12567" width="6" style="676" customWidth="1"/>
    <col min="12568" max="12568" width="9.36328125" style="676" customWidth="1"/>
    <col min="12569" max="12569" width="7.08984375" style="676" customWidth="1"/>
    <col min="12570" max="12570" width="8.90625" style="676" hidden="1" customWidth="1"/>
    <col min="12571" max="12571" width="2.90625" style="676" customWidth="1"/>
    <col min="12572" max="12572" width="10.453125" style="676" customWidth="1"/>
    <col min="12573" max="12573" width="19.08984375" style="676" customWidth="1"/>
    <col min="12574" max="12801" width="8.90625" style="676"/>
    <col min="12802" max="12802" width="15" style="676" customWidth="1"/>
    <col min="12803" max="12803" width="3.6328125" style="676" customWidth="1"/>
    <col min="12804" max="12804" width="10.6328125" style="676" customWidth="1"/>
    <col min="12805" max="12805" width="3.36328125" style="676" customWidth="1"/>
    <col min="12806" max="12806" width="4.6328125" style="676" customWidth="1"/>
    <col min="12807" max="12807" width="4.90625" style="676" customWidth="1"/>
    <col min="12808" max="12808" width="4.453125" style="676" customWidth="1"/>
    <col min="12809" max="12809" width="3.36328125" style="676" customWidth="1"/>
    <col min="12810" max="12810" width="6.08984375" style="676" customWidth="1"/>
    <col min="12811" max="12812" width="5.36328125" style="676" customWidth="1"/>
    <col min="12813" max="12813" width="7.36328125" style="676" customWidth="1"/>
    <col min="12814" max="12814" width="7.6328125" style="676" customWidth="1"/>
    <col min="12815" max="12815" width="3.36328125" style="676" customWidth="1"/>
    <col min="12816" max="12816" width="10.36328125" style="676" customWidth="1"/>
    <col min="12817" max="12817" width="3.90625" style="676" customWidth="1"/>
    <col min="12818" max="12818" width="4.453125" style="676" customWidth="1"/>
    <col min="12819" max="12819" width="3.36328125" style="676" customWidth="1"/>
    <col min="12820" max="12820" width="7.08984375" style="676" customWidth="1"/>
    <col min="12821" max="12821" width="7.36328125" style="676" customWidth="1"/>
    <col min="12822" max="12822" width="11.6328125" style="676" customWidth="1"/>
    <col min="12823" max="12823" width="6" style="676" customWidth="1"/>
    <col min="12824" max="12824" width="9.36328125" style="676" customWidth="1"/>
    <col min="12825" max="12825" width="7.08984375" style="676" customWidth="1"/>
    <col min="12826" max="12826" width="8.90625" style="676" hidden="1" customWidth="1"/>
    <col min="12827" max="12827" width="2.90625" style="676" customWidth="1"/>
    <col min="12828" max="12828" width="10.453125" style="676" customWidth="1"/>
    <col min="12829" max="12829" width="19.08984375" style="676" customWidth="1"/>
    <col min="12830" max="13057" width="8.90625" style="676"/>
    <col min="13058" max="13058" width="15" style="676" customWidth="1"/>
    <col min="13059" max="13059" width="3.6328125" style="676" customWidth="1"/>
    <col min="13060" max="13060" width="10.6328125" style="676" customWidth="1"/>
    <col min="13061" max="13061" width="3.36328125" style="676" customWidth="1"/>
    <col min="13062" max="13062" width="4.6328125" style="676" customWidth="1"/>
    <col min="13063" max="13063" width="4.90625" style="676" customWidth="1"/>
    <col min="13064" max="13064" width="4.453125" style="676" customWidth="1"/>
    <col min="13065" max="13065" width="3.36328125" style="676" customWidth="1"/>
    <col min="13066" max="13066" width="6.08984375" style="676" customWidth="1"/>
    <col min="13067" max="13068" width="5.36328125" style="676" customWidth="1"/>
    <col min="13069" max="13069" width="7.36328125" style="676" customWidth="1"/>
    <col min="13070" max="13070" width="7.6328125" style="676" customWidth="1"/>
    <col min="13071" max="13071" width="3.36328125" style="676" customWidth="1"/>
    <col min="13072" max="13072" width="10.36328125" style="676" customWidth="1"/>
    <col min="13073" max="13073" width="3.90625" style="676" customWidth="1"/>
    <col min="13074" max="13074" width="4.453125" style="676" customWidth="1"/>
    <col min="13075" max="13075" width="3.36328125" style="676" customWidth="1"/>
    <col min="13076" max="13076" width="7.08984375" style="676" customWidth="1"/>
    <col min="13077" max="13077" width="7.36328125" style="676" customWidth="1"/>
    <col min="13078" max="13078" width="11.6328125" style="676" customWidth="1"/>
    <col min="13079" max="13079" width="6" style="676" customWidth="1"/>
    <col min="13080" max="13080" width="9.36328125" style="676" customWidth="1"/>
    <col min="13081" max="13081" width="7.08984375" style="676" customWidth="1"/>
    <col min="13082" max="13082" width="8.90625" style="676" hidden="1" customWidth="1"/>
    <col min="13083" max="13083" width="2.90625" style="676" customWidth="1"/>
    <col min="13084" max="13084" width="10.453125" style="676" customWidth="1"/>
    <col min="13085" max="13085" width="19.08984375" style="676" customWidth="1"/>
    <col min="13086" max="13313" width="8.90625" style="676"/>
    <col min="13314" max="13314" width="15" style="676" customWidth="1"/>
    <col min="13315" max="13315" width="3.6328125" style="676" customWidth="1"/>
    <col min="13316" max="13316" width="10.6328125" style="676" customWidth="1"/>
    <col min="13317" max="13317" width="3.36328125" style="676" customWidth="1"/>
    <col min="13318" max="13318" width="4.6328125" style="676" customWidth="1"/>
    <col min="13319" max="13319" width="4.90625" style="676" customWidth="1"/>
    <col min="13320" max="13320" width="4.453125" style="676" customWidth="1"/>
    <col min="13321" max="13321" width="3.36328125" style="676" customWidth="1"/>
    <col min="13322" max="13322" width="6.08984375" style="676" customWidth="1"/>
    <col min="13323" max="13324" width="5.36328125" style="676" customWidth="1"/>
    <col min="13325" max="13325" width="7.36328125" style="676" customWidth="1"/>
    <col min="13326" max="13326" width="7.6328125" style="676" customWidth="1"/>
    <col min="13327" max="13327" width="3.36328125" style="676" customWidth="1"/>
    <col min="13328" max="13328" width="10.36328125" style="676" customWidth="1"/>
    <col min="13329" max="13329" width="3.90625" style="676" customWidth="1"/>
    <col min="13330" max="13330" width="4.453125" style="676" customWidth="1"/>
    <col min="13331" max="13331" width="3.36328125" style="676" customWidth="1"/>
    <col min="13332" max="13332" width="7.08984375" style="676" customWidth="1"/>
    <col min="13333" max="13333" width="7.36328125" style="676" customWidth="1"/>
    <col min="13334" max="13334" width="11.6328125" style="676" customWidth="1"/>
    <col min="13335" max="13335" width="6" style="676" customWidth="1"/>
    <col min="13336" max="13336" width="9.36328125" style="676" customWidth="1"/>
    <col min="13337" max="13337" width="7.08984375" style="676" customWidth="1"/>
    <col min="13338" max="13338" width="8.90625" style="676" hidden="1" customWidth="1"/>
    <col min="13339" max="13339" width="2.90625" style="676" customWidth="1"/>
    <col min="13340" max="13340" width="10.453125" style="676" customWidth="1"/>
    <col min="13341" max="13341" width="19.08984375" style="676" customWidth="1"/>
    <col min="13342" max="13569" width="8.90625" style="676"/>
    <col min="13570" max="13570" width="15" style="676" customWidth="1"/>
    <col min="13571" max="13571" width="3.6328125" style="676" customWidth="1"/>
    <col min="13572" max="13572" width="10.6328125" style="676" customWidth="1"/>
    <col min="13573" max="13573" width="3.36328125" style="676" customWidth="1"/>
    <col min="13574" max="13574" width="4.6328125" style="676" customWidth="1"/>
    <col min="13575" max="13575" width="4.90625" style="676" customWidth="1"/>
    <col min="13576" max="13576" width="4.453125" style="676" customWidth="1"/>
    <col min="13577" max="13577" width="3.36328125" style="676" customWidth="1"/>
    <col min="13578" max="13578" width="6.08984375" style="676" customWidth="1"/>
    <col min="13579" max="13580" width="5.36328125" style="676" customWidth="1"/>
    <col min="13581" max="13581" width="7.36328125" style="676" customWidth="1"/>
    <col min="13582" max="13582" width="7.6328125" style="676" customWidth="1"/>
    <col min="13583" max="13583" width="3.36328125" style="676" customWidth="1"/>
    <col min="13584" max="13584" width="10.36328125" style="676" customWidth="1"/>
    <col min="13585" max="13585" width="3.90625" style="676" customWidth="1"/>
    <col min="13586" max="13586" width="4.453125" style="676" customWidth="1"/>
    <col min="13587" max="13587" width="3.36328125" style="676" customWidth="1"/>
    <col min="13588" max="13588" width="7.08984375" style="676" customWidth="1"/>
    <col min="13589" max="13589" width="7.36328125" style="676" customWidth="1"/>
    <col min="13590" max="13590" width="11.6328125" style="676" customWidth="1"/>
    <col min="13591" max="13591" width="6" style="676" customWidth="1"/>
    <col min="13592" max="13592" width="9.36328125" style="676" customWidth="1"/>
    <col min="13593" max="13593" width="7.08984375" style="676" customWidth="1"/>
    <col min="13594" max="13594" width="8.90625" style="676" hidden="1" customWidth="1"/>
    <col min="13595" max="13595" width="2.90625" style="676" customWidth="1"/>
    <col min="13596" max="13596" width="10.453125" style="676" customWidth="1"/>
    <col min="13597" max="13597" width="19.08984375" style="676" customWidth="1"/>
    <col min="13598" max="13825" width="8.90625" style="676"/>
    <col min="13826" max="13826" width="15" style="676" customWidth="1"/>
    <col min="13827" max="13827" width="3.6328125" style="676" customWidth="1"/>
    <col min="13828" max="13828" width="10.6328125" style="676" customWidth="1"/>
    <col min="13829" max="13829" width="3.36328125" style="676" customWidth="1"/>
    <col min="13830" max="13830" width="4.6328125" style="676" customWidth="1"/>
    <col min="13831" max="13831" width="4.90625" style="676" customWidth="1"/>
    <col min="13832" max="13832" width="4.453125" style="676" customWidth="1"/>
    <col min="13833" max="13833" width="3.36328125" style="676" customWidth="1"/>
    <col min="13834" max="13834" width="6.08984375" style="676" customWidth="1"/>
    <col min="13835" max="13836" width="5.36328125" style="676" customWidth="1"/>
    <col min="13837" max="13837" width="7.36328125" style="676" customWidth="1"/>
    <col min="13838" max="13838" width="7.6328125" style="676" customWidth="1"/>
    <col min="13839" max="13839" width="3.36328125" style="676" customWidth="1"/>
    <col min="13840" max="13840" width="10.36328125" style="676" customWidth="1"/>
    <col min="13841" max="13841" width="3.90625" style="676" customWidth="1"/>
    <col min="13842" max="13842" width="4.453125" style="676" customWidth="1"/>
    <col min="13843" max="13843" width="3.36328125" style="676" customWidth="1"/>
    <col min="13844" max="13844" width="7.08984375" style="676" customWidth="1"/>
    <col min="13845" max="13845" width="7.36328125" style="676" customWidth="1"/>
    <col min="13846" max="13846" width="11.6328125" style="676" customWidth="1"/>
    <col min="13847" max="13847" width="6" style="676" customWidth="1"/>
    <col min="13848" max="13848" width="9.36328125" style="676" customWidth="1"/>
    <col min="13849" max="13849" width="7.08984375" style="676" customWidth="1"/>
    <col min="13850" max="13850" width="8.90625" style="676" hidden="1" customWidth="1"/>
    <col min="13851" max="13851" width="2.90625" style="676" customWidth="1"/>
    <col min="13852" max="13852" width="10.453125" style="676" customWidth="1"/>
    <col min="13853" max="13853" width="19.08984375" style="676" customWidth="1"/>
    <col min="13854" max="14081" width="8.90625" style="676"/>
    <col min="14082" max="14082" width="15" style="676" customWidth="1"/>
    <col min="14083" max="14083" width="3.6328125" style="676" customWidth="1"/>
    <col min="14084" max="14084" width="10.6328125" style="676" customWidth="1"/>
    <col min="14085" max="14085" width="3.36328125" style="676" customWidth="1"/>
    <col min="14086" max="14086" width="4.6328125" style="676" customWidth="1"/>
    <col min="14087" max="14087" width="4.90625" style="676" customWidth="1"/>
    <col min="14088" max="14088" width="4.453125" style="676" customWidth="1"/>
    <col min="14089" max="14089" width="3.36328125" style="676" customWidth="1"/>
    <col min="14090" max="14090" width="6.08984375" style="676" customWidth="1"/>
    <col min="14091" max="14092" width="5.36328125" style="676" customWidth="1"/>
    <col min="14093" max="14093" width="7.36328125" style="676" customWidth="1"/>
    <col min="14094" max="14094" width="7.6328125" style="676" customWidth="1"/>
    <col min="14095" max="14095" width="3.36328125" style="676" customWidth="1"/>
    <col min="14096" max="14096" width="10.36328125" style="676" customWidth="1"/>
    <col min="14097" max="14097" width="3.90625" style="676" customWidth="1"/>
    <col min="14098" max="14098" width="4.453125" style="676" customWidth="1"/>
    <col min="14099" max="14099" width="3.36328125" style="676" customWidth="1"/>
    <col min="14100" max="14100" width="7.08984375" style="676" customWidth="1"/>
    <col min="14101" max="14101" width="7.36328125" style="676" customWidth="1"/>
    <col min="14102" max="14102" width="11.6328125" style="676" customWidth="1"/>
    <col min="14103" max="14103" width="6" style="676" customWidth="1"/>
    <col min="14104" max="14104" width="9.36328125" style="676" customWidth="1"/>
    <col min="14105" max="14105" width="7.08984375" style="676" customWidth="1"/>
    <col min="14106" max="14106" width="8.90625" style="676" hidden="1" customWidth="1"/>
    <col min="14107" max="14107" width="2.90625" style="676" customWidth="1"/>
    <col min="14108" max="14108" width="10.453125" style="676" customWidth="1"/>
    <col min="14109" max="14109" width="19.08984375" style="676" customWidth="1"/>
    <col min="14110" max="14337" width="8.90625" style="676"/>
    <col min="14338" max="14338" width="15" style="676" customWidth="1"/>
    <col min="14339" max="14339" width="3.6328125" style="676" customWidth="1"/>
    <col min="14340" max="14340" width="10.6328125" style="676" customWidth="1"/>
    <col min="14341" max="14341" width="3.36328125" style="676" customWidth="1"/>
    <col min="14342" max="14342" width="4.6328125" style="676" customWidth="1"/>
    <col min="14343" max="14343" width="4.90625" style="676" customWidth="1"/>
    <col min="14344" max="14344" width="4.453125" style="676" customWidth="1"/>
    <col min="14345" max="14345" width="3.36328125" style="676" customWidth="1"/>
    <col min="14346" max="14346" width="6.08984375" style="676" customWidth="1"/>
    <col min="14347" max="14348" width="5.36328125" style="676" customWidth="1"/>
    <col min="14349" max="14349" width="7.36328125" style="676" customWidth="1"/>
    <col min="14350" max="14350" width="7.6328125" style="676" customWidth="1"/>
    <col min="14351" max="14351" width="3.36328125" style="676" customWidth="1"/>
    <col min="14352" max="14352" width="10.36328125" style="676" customWidth="1"/>
    <col min="14353" max="14353" width="3.90625" style="676" customWidth="1"/>
    <col min="14354" max="14354" width="4.453125" style="676" customWidth="1"/>
    <col min="14355" max="14355" width="3.36328125" style="676" customWidth="1"/>
    <col min="14356" max="14356" width="7.08984375" style="676" customWidth="1"/>
    <col min="14357" max="14357" width="7.36328125" style="676" customWidth="1"/>
    <col min="14358" max="14358" width="11.6328125" style="676" customWidth="1"/>
    <col min="14359" max="14359" width="6" style="676" customWidth="1"/>
    <col min="14360" max="14360" width="9.36328125" style="676" customWidth="1"/>
    <col min="14361" max="14361" width="7.08984375" style="676" customWidth="1"/>
    <col min="14362" max="14362" width="8.90625" style="676" hidden="1" customWidth="1"/>
    <col min="14363" max="14363" width="2.90625" style="676" customWidth="1"/>
    <col min="14364" max="14364" width="10.453125" style="676" customWidth="1"/>
    <col min="14365" max="14365" width="19.08984375" style="676" customWidth="1"/>
    <col min="14366" max="14593" width="8.90625" style="676"/>
    <col min="14594" max="14594" width="15" style="676" customWidth="1"/>
    <col min="14595" max="14595" width="3.6328125" style="676" customWidth="1"/>
    <col min="14596" max="14596" width="10.6328125" style="676" customWidth="1"/>
    <col min="14597" max="14597" width="3.36328125" style="676" customWidth="1"/>
    <col min="14598" max="14598" width="4.6328125" style="676" customWidth="1"/>
    <col min="14599" max="14599" width="4.90625" style="676" customWidth="1"/>
    <col min="14600" max="14600" width="4.453125" style="676" customWidth="1"/>
    <col min="14601" max="14601" width="3.36328125" style="676" customWidth="1"/>
    <col min="14602" max="14602" width="6.08984375" style="676" customWidth="1"/>
    <col min="14603" max="14604" width="5.36328125" style="676" customWidth="1"/>
    <col min="14605" max="14605" width="7.36328125" style="676" customWidth="1"/>
    <col min="14606" max="14606" width="7.6328125" style="676" customWidth="1"/>
    <col min="14607" max="14607" width="3.36328125" style="676" customWidth="1"/>
    <col min="14608" max="14608" width="10.36328125" style="676" customWidth="1"/>
    <col min="14609" max="14609" width="3.90625" style="676" customWidth="1"/>
    <col min="14610" max="14610" width="4.453125" style="676" customWidth="1"/>
    <col min="14611" max="14611" width="3.36328125" style="676" customWidth="1"/>
    <col min="14612" max="14612" width="7.08984375" style="676" customWidth="1"/>
    <col min="14613" max="14613" width="7.36328125" style="676" customWidth="1"/>
    <col min="14614" max="14614" width="11.6328125" style="676" customWidth="1"/>
    <col min="14615" max="14615" width="6" style="676" customWidth="1"/>
    <col min="14616" max="14616" width="9.36328125" style="676" customWidth="1"/>
    <col min="14617" max="14617" width="7.08984375" style="676" customWidth="1"/>
    <col min="14618" max="14618" width="8.90625" style="676" hidden="1" customWidth="1"/>
    <col min="14619" max="14619" width="2.90625" style="676" customWidth="1"/>
    <col min="14620" max="14620" width="10.453125" style="676" customWidth="1"/>
    <col min="14621" max="14621" width="19.08984375" style="676" customWidth="1"/>
    <col min="14622" max="14849" width="8.90625" style="676"/>
    <col min="14850" max="14850" width="15" style="676" customWidth="1"/>
    <col min="14851" max="14851" width="3.6328125" style="676" customWidth="1"/>
    <col min="14852" max="14852" width="10.6328125" style="676" customWidth="1"/>
    <col min="14853" max="14853" width="3.36328125" style="676" customWidth="1"/>
    <col min="14854" max="14854" width="4.6328125" style="676" customWidth="1"/>
    <col min="14855" max="14855" width="4.90625" style="676" customWidth="1"/>
    <col min="14856" max="14856" width="4.453125" style="676" customWidth="1"/>
    <col min="14857" max="14857" width="3.36328125" style="676" customWidth="1"/>
    <col min="14858" max="14858" width="6.08984375" style="676" customWidth="1"/>
    <col min="14859" max="14860" width="5.36328125" style="676" customWidth="1"/>
    <col min="14861" max="14861" width="7.36328125" style="676" customWidth="1"/>
    <col min="14862" max="14862" width="7.6328125" style="676" customWidth="1"/>
    <col min="14863" max="14863" width="3.36328125" style="676" customWidth="1"/>
    <col min="14864" max="14864" width="10.36328125" style="676" customWidth="1"/>
    <col min="14865" max="14865" width="3.90625" style="676" customWidth="1"/>
    <col min="14866" max="14866" width="4.453125" style="676" customWidth="1"/>
    <col min="14867" max="14867" width="3.36328125" style="676" customWidth="1"/>
    <col min="14868" max="14868" width="7.08984375" style="676" customWidth="1"/>
    <col min="14869" max="14869" width="7.36328125" style="676" customWidth="1"/>
    <col min="14870" max="14870" width="11.6328125" style="676" customWidth="1"/>
    <col min="14871" max="14871" width="6" style="676" customWidth="1"/>
    <col min="14872" max="14872" width="9.36328125" style="676" customWidth="1"/>
    <col min="14873" max="14873" width="7.08984375" style="676" customWidth="1"/>
    <col min="14874" max="14874" width="8.90625" style="676" hidden="1" customWidth="1"/>
    <col min="14875" max="14875" width="2.90625" style="676" customWidth="1"/>
    <col min="14876" max="14876" width="10.453125" style="676" customWidth="1"/>
    <col min="14877" max="14877" width="19.08984375" style="676" customWidth="1"/>
    <col min="14878" max="15105" width="8.90625" style="676"/>
    <col min="15106" max="15106" width="15" style="676" customWidth="1"/>
    <col min="15107" max="15107" width="3.6328125" style="676" customWidth="1"/>
    <col min="15108" max="15108" width="10.6328125" style="676" customWidth="1"/>
    <col min="15109" max="15109" width="3.36328125" style="676" customWidth="1"/>
    <col min="15110" max="15110" width="4.6328125" style="676" customWidth="1"/>
    <col min="15111" max="15111" width="4.90625" style="676" customWidth="1"/>
    <col min="15112" max="15112" width="4.453125" style="676" customWidth="1"/>
    <col min="15113" max="15113" width="3.36328125" style="676" customWidth="1"/>
    <col min="15114" max="15114" width="6.08984375" style="676" customWidth="1"/>
    <col min="15115" max="15116" width="5.36328125" style="676" customWidth="1"/>
    <col min="15117" max="15117" width="7.36328125" style="676" customWidth="1"/>
    <col min="15118" max="15118" width="7.6328125" style="676" customWidth="1"/>
    <col min="15119" max="15119" width="3.36328125" style="676" customWidth="1"/>
    <col min="15120" max="15120" width="10.36328125" style="676" customWidth="1"/>
    <col min="15121" max="15121" width="3.90625" style="676" customWidth="1"/>
    <col min="15122" max="15122" width="4.453125" style="676" customWidth="1"/>
    <col min="15123" max="15123" width="3.36328125" style="676" customWidth="1"/>
    <col min="15124" max="15124" width="7.08984375" style="676" customWidth="1"/>
    <col min="15125" max="15125" width="7.36328125" style="676" customWidth="1"/>
    <col min="15126" max="15126" width="11.6328125" style="676" customWidth="1"/>
    <col min="15127" max="15127" width="6" style="676" customWidth="1"/>
    <col min="15128" max="15128" width="9.36328125" style="676" customWidth="1"/>
    <col min="15129" max="15129" width="7.08984375" style="676" customWidth="1"/>
    <col min="15130" max="15130" width="8.90625" style="676" hidden="1" customWidth="1"/>
    <col min="15131" max="15131" width="2.90625" style="676" customWidth="1"/>
    <col min="15132" max="15132" width="10.453125" style="676" customWidth="1"/>
    <col min="15133" max="15133" width="19.08984375" style="676" customWidth="1"/>
    <col min="15134" max="15361" width="8.90625" style="676"/>
    <col min="15362" max="15362" width="15" style="676" customWidth="1"/>
    <col min="15363" max="15363" width="3.6328125" style="676" customWidth="1"/>
    <col min="15364" max="15364" width="10.6328125" style="676" customWidth="1"/>
    <col min="15365" max="15365" width="3.36328125" style="676" customWidth="1"/>
    <col min="15366" max="15366" width="4.6328125" style="676" customWidth="1"/>
    <col min="15367" max="15367" width="4.90625" style="676" customWidth="1"/>
    <col min="15368" max="15368" width="4.453125" style="676" customWidth="1"/>
    <col min="15369" max="15369" width="3.36328125" style="676" customWidth="1"/>
    <col min="15370" max="15370" width="6.08984375" style="676" customWidth="1"/>
    <col min="15371" max="15372" width="5.36328125" style="676" customWidth="1"/>
    <col min="15373" max="15373" width="7.36328125" style="676" customWidth="1"/>
    <col min="15374" max="15374" width="7.6328125" style="676" customWidth="1"/>
    <col min="15375" max="15375" width="3.36328125" style="676" customWidth="1"/>
    <col min="15376" max="15376" width="10.36328125" style="676" customWidth="1"/>
    <col min="15377" max="15377" width="3.90625" style="676" customWidth="1"/>
    <col min="15378" max="15378" width="4.453125" style="676" customWidth="1"/>
    <col min="15379" max="15379" width="3.36328125" style="676" customWidth="1"/>
    <col min="15380" max="15380" width="7.08984375" style="676" customWidth="1"/>
    <col min="15381" max="15381" width="7.36328125" style="676" customWidth="1"/>
    <col min="15382" max="15382" width="11.6328125" style="676" customWidth="1"/>
    <col min="15383" max="15383" width="6" style="676" customWidth="1"/>
    <col min="15384" max="15384" width="9.36328125" style="676" customWidth="1"/>
    <col min="15385" max="15385" width="7.08984375" style="676" customWidth="1"/>
    <col min="15386" max="15386" width="8.90625" style="676" hidden="1" customWidth="1"/>
    <col min="15387" max="15387" width="2.90625" style="676" customWidth="1"/>
    <col min="15388" max="15388" width="10.453125" style="676" customWidth="1"/>
    <col min="15389" max="15389" width="19.08984375" style="676" customWidth="1"/>
    <col min="15390" max="15617" width="8.90625" style="676"/>
    <col min="15618" max="15618" width="15" style="676" customWidth="1"/>
    <col min="15619" max="15619" width="3.6328125" style="676" customWidth="1"/>
    <col min="15620" max="15620" width="10.6328125" style="676" customWidth="1"/>
    <col min="15621" max="15621" width="3.36328125" style="676" customWidth="1"/>
    <col min="15622" max="15622" width="4.6328125" style="676" customWidth="1"/>
    <col min="15623" max="15623" width="4.90625" style="676" customWidth="1"/>
    <col min="15624" max="15624" width="4.453125" style="676" customWidth="1"/>
    <col min="15625" max="15625" width="3.36328125" style="676" customWidth="1"/>
    <col min="15626" max="15626" width="6.08984375" style="676" customWidth="1"/>
    <col min="15627" max="15628" width="5.36328125" style="676" customWidth="1"/>
    <col min="15629" max="15629" width="7.36328125" style="676" customWidth="1"/>
    <col min="15630" max="15630" width="7.6328125" style="676" customWidth="1"/>
    <col min="15631" max="15631" width="3.36328125" style="676" customWidth="1"/>
    <col min="15632" max="15632" width="10.36328125" style="676" customWidth="1"/>
    <col min="15633" max="15633" width="3.90625" style="676" customWidth="1"/>
    <col min="15634" max="15634" width="4.453125" style="676" customWidth="1"/>
    <col min="15635" max="15635" width="3.36328125" style="676" customWidth="1"/>
    <col min="15636" max="15636" width="7.08984375" style="676" customWidth="1"/>
    <col min="15637" max="15637" width="7.36328125" style="676" customWidth="1"/>
    <col min="15638" max="15638" width="11.6328125" style="676" customWidth="1"/>
    <col min="15639" max="15639" width="6" style="676" customWidth="1"/>
    <col min="15640" max="15640" width="9.36328125" style="676" customWidth="1"/>
    <col min="15641" max="15641" width="7.08984375" style="676" customWidth="1"/>
    <col min="15642" max="15642" width="8.90625" style="676" hidden="1" customWidth="1"/>
    <col min="15643" max="15643" width="2.90625" style="676" customWidth="1"/>
    <col min="15644" max="15644" width="10.453125" style="676" customWidth="1"/>
    <col min="15645" max="15645" width="19.08984375" style="676" customWidth="1"/>
    <col min="15646" max="15873" width="8.90625" style="676"/>
    <col min="15874" max="15874" width="15" style="676" customWidth="1"/>
    <col min="15875" max="15875" width="3.6328125" style="676" customWidth="1"/>
    <col min="15876" max="15876" width="10.6328125" style="676" customWidth="1"/>
    <col min="15877" max="15877" width="3.36328125" style="676" customWidth="1"/>
    <col min="15878" max="15878" width="4.6328125" style="676" customWidth="1"/>
    <col min="15879" max="15879" width="4.90625" style="676" customWidth="1"/>
    <col min="15880" max="15880" width="4.453125" style="676" customWidth="1"/>
    <col min="15881" max="15881" width="3.36328125" style="676" customWidth="1"/>
    <col min="15882" max="15882" width="6.08984375" style="676" customWidth="1"/>
    <col min="15883" max="15884" width="5.36328125" style="676" customWidth="1"/>
    <col min="15885" max="15885" width="7.36328125" style="676" customWidth="1"/>
    <col min="15886" max="15886" width="7.6328125" style="676" customWidth="1"/>
    <col min="15887" max="15887" width="3.36328125" style="676" customWidth="1"/>
    <col min="15888" max="15888" width="10.36328125" style="676" customWidth="1"/>
    <col min="15889" max="15889" width="3.90625" style="676" customWidth="1"/>
    <col min="15890" max="15890" width="4.453125" style="676" customWidth="1"/>
    <col min="15891" max="15891" width="3.36328125" style="676" customWidth="1"/>
    <col min="15892" max="15892" width="7.08984375" style="676" customWidth="1"/>
    <col min="15893" max="15893" width="7.36328125" style="676" customWidth="1"/>
    <col min="15894" max="15894" width="11.6328125" style="676" customWidth="1"/>
    <col min="15895" max="15895" width="6" style="676" customWidth="1"/>
    <col min="15896" max="15896" width="9.36328125" style="676" customWidth="1"/>
    <col min="15897" max="15897" width="7.08984375" style="676" customWidth="1"/>
    <col min="15898" max="15898" width="8.90625" style="676" hidden="1" customWidth="1"/>
    <col min="15899" max="15899" width="2.90625" style="676" customWidth="1"/>
    <col min="15900" max="15900" width="10.453125" style="676" customWidth="1"/>
    <col min="15901" max="15901" width="19.08984375" style="676" customWidth="1"/>
    <col min="15902" max="16129" width="8.90625" style="676"/>
    <col min="16130" max="16130" width="15" style="676" customWidth="1"/>
    <col min="16131" max="16131" width="3.6328125" style="676" customWidth="1"/>
    <col min="16132" max="16132" width="10.6328125" style="676" customWidth="1"/>
    <col min="16133" max="16133" width="3.36328125" style="676" customWidth="1"/>
    <col min="16134" max="16134" width="4.6328125" style="676" customWidth="1"/>
    <col min="16135" max="16135" width="4.90625" style="676" customWidth="1"/>
    <col min="16136" max="16136" width="4.453125" style="676" customWidth="1"/>
    <col min="16137" max="16137" width="3.36328125" style="676" customWidth="1"/>
    <col min="16138" max="16138" width="6.08984375" style="676" customWidth="1"/>
    <col min="16139" max="16140" width="5.36328125" style="676" customWidth="1"/>
    <col min="16141" max="16141" width="7.36328125" style="676" customWidth="1"/>
    <col min="16142" max="16142" width="7.6328125" style="676" customWidth="1"/>
    <col min="16143" max="16143" width="3.36328125" style="676" customWidth="1"/>
    <col min="16144" max="16144" width="10.36328125" style="676" customWidth="1"/>
    <col min="16145" max="16145" width="3.90625" style="676" customWidth="1"/>
    <col min="16146" max="16146" width="4.453125" style="676" customWidth="1"/>
    <col min="16147" max="16147" width="3.36328125" style="676" customWidth="1"/>
    <col min="16148" max="16148" width="7.08984375" style="676" customWidth="1"/>
    <col min="16149" max="16149" width="7.36328125" style="676" customWidth="1"/>
    <col min="16150" max="16150" width="11.6328125" style="676" customWidth="1"/>
    <col min="16151" max="16151" width="6" style="676" customWidth="1"/>
    <col min="16152" max="16152" width="9.36328125" style="676" customWidth="1"/>
    <col min="16153" max="16153" width="7.08984375" style="676" customWidth="1"/>
    <col min="16154" max="16154" width="8.90625" style="676" hidden="1" customWidth="1"/>
    <col min="16155" max="16155" width="2.90625" style="676" customWidth="1"/>
    <col min="16156" max="16156" width="10.453125" style="676" customWidth="1"/>
    <col min="16157" max="16157" width="19.08984375" style="676" customWidth="1"/>
    <col min="16158" max="16384" width="8.90625" style="676"/>
  </cols>
  <sheetData>
    <row r="1" spans="1:30">
      <c r="A1" s="425" t="str">
        <f>シート一覧!L1</f>
        <v>【2025年度用】</v>
      </c>
    </row>
    <row r="2" spans="1:30" s="677" customFormat="1" ht="36" customHeight="1" thickBot="1">
      <c r="B2" s="678" t="s">
        <v>155</v>
      </c>
      <c r="C2" s="679"/>
      <c r="D2" s="679"/>
      <c r="E2" s="679"/>
      <c r="F2" s="679"/>
      <c r="G2" s="679"/>
      <c r="H2" s="679"/>
      <c r="I2" s="679"/>
      <c r="S2" s="1415"/>
      <c r="T2" s="1415"/>
      <c r="U2" s="1415"/>
      <c r="V2" s="1415"/>
      <c r="W2" s="1416" t="s">
        <v>258</v>
      </c>
      <c r="X2" s="1416"/>
      <c r="Y2" s="1416"/>
      <c r="Z2" s="1416"/>
    </row>
    <row r="3" spans="1:30" s="677" customFormat="1" ht="20.149999999999999" customHeight="1" thickBot="1">
      <c r="B3" s="1417" t="s">
        <v>740</v>
      </c>
      <c r="C3" s="1417"/>
      <c r="D3" s="1417"/>
      <c r="E3" s="1417"/>
      <c r="F3" s="1417"/>
      <c r="G3" s="1417"/>
      <c r="H3" s="1417"/>
      <c r="I3" s="1417"/>
      <c r="J3" s="1417"/>
      <c r="K3" s="1417"/>
      <c r="L3" s="1417"/>
      <c r="M3" s="1417"/>
      <c r="N3" s="1417"/>
      <c r="O3" s="1417"/>
      <c r="P3" s="1417"/>
      <c r="Q3" s="1417"/>
      <c r="R3" s="1417"/>
      <c r="S3" s="1417"/>
      <c r="T3" s="1417"/>
      <c r="U3" s="1417"/>
      <c r="V3" s="1417"/>
      <c r="W3" s="1417"/>
      <c r="X3" s="1417"/>
      <c r="Y3" s="1417"/>
      <c r="AB3" s="680" t="s">
        <v>157</v>
      </c>
    </row>
    <row r="4" spans="1:30" ht="20.149999999999999" customHeight="1">
      <c r="AB4" s="681" t="s">
        <v>158</v>
      </c>
    </row>
    <row r="5" spans="1:30" s="677" customFormat="1" ht="20.149999999999999" customHeight="1" thickBot="1">
      <c r="B5" s="682"/>
      <c r="C5" s="682"/>
      <c r="D5" s="682"/>
      <c r="E5" s="682"/>
      <c r="F5" s="682"/>
      <c r="G5" s="682"/>
      <c r="H5" s="682"/>
      <c r="I5" s="682"/>
      <c r="J5" s="682"/>
      <c r="K5" s="682"/>
      <c r="L5" s="682"/>
      <c r="M5" s="682"/>
      <c r="N5" s="682"/>
      <c r="O5" s="682"/>
      <c r="P5" s="683"/>
      <c r="Q5" s="684" t="s">
        <v>159</v>
      </c>
      <c r="R5" s="1418"/>
      <c r="S5" s="1418"/>
      <c r="T5" s="685" t="s">
        <v>160</v>
      </c>
      <c r="U5" s="686"/>
      <c r="V5" s="683" t="s">
        <v>161</v>
      </c>
      <c r="W5" s="686"/>
      <c r="X5" s="687" t="s">
        <v>162</v>
      </c>
      <c r="Y5" s="682"/>
      <c r="AB5" s="688" t="s">
        <v>163</v>
      </c>
    </row>
    <row r="6" spans="1:30" ht="30" customHeight="1">
      <c r="B6" s="689" t="s">
        <v>164</v>
      </c>
      <c r="C6" s="1419"/>
      <c r="D6" s="1420"/>
      <c r="E6" s="1420"/>
      <c r="F6" s="1420"/>
      <c r="G6" s="1420"/>
      <c r="H6" s="1420"/>
      <c r="I6" s="1420"/>
      <c r="J6" s="1420"/>
      <c r="K6" s="1420"/>
      <c r="L6" s="1420"/>
      <c r="M6" s="1420"/>
      <c r="N6" s="1420"/>
      <c r="O6" s="690"/>
      <c r="P6" s="1421"/>
      <c r="Q6" s="1421"/>
      <c r="R6" s="1421"/>
      <c r="S6" s="1421"/>
      <c r="T6" s="1421"/>
      <c r="U6" s="1421"/>
      <c r="V6" s="1421"/>
      <c r="W6" s="1421"/>
      <c r="X6" s="1421"/>
      <c r="Y6" s="1422"/>
      <c r="Z6" s="691"/>
      <c r="AB6" s="692" t="s">
        <v>165</v>
      </c>
      <c r="AC6" s="692" t="s">
        <v>166</v>
      </c>
      <c r="AD6" s="693"/>
    </row>
    <row r="7" spans="1:30" ht="20.149999999999999" customHeight="1">
      <c r="B7" s="694" t="s">
        <v>167</v>
      </c>
      <c r="C7" s="1429"/>
      <c r="D7" s="1430"/>
      <c r="E7" s="1430"/>
      <c r="F7" s="1430"/>
      <c r="G7" s="1430"/>
      <c r="H7" s="1430"/>
      <c r="I7" s="1430"/>
      <c r="J7" s="1430"/>
      <c r="K7" s="1430"/>
      <c r="L7" s="1430"/>
      <c r="M7" s="1430"/>
      <c r="N7" s="1430"/>
      <c r="O7" s="695"/>
      <c r="P7" s="1431" t="s">
        <v>168</v>
      </c>
      <c r="Q7" s="1431"/>
      <c r="R7" s="1431"/>
      <c r="S7" s="1442" t="s">
        <v>776</v>
      </c>
      <c r="T7" s="1442"/>
      <c r="U7" s="1442"/>
      <c r="V7" s="696"/>
      <c r="W7" s="696"/>
      <c r="X7" s="696"/>
      <c r="Y7" s="697"/>
      <c r="Z7" s="691"/>
      <c r="AB7" s="698" t="s">
        <v>776</v>
      </c>
      <c r="AC7" s="699"/>
      <c r="AD7" s="700"/>
    </row>
    <row r="8" spans="1:30" ht="20.149999999999999" customHeight="1" thickBot="1">
      <c r="B8" s="701" t="s">
        <v>169</v>
      </c>
      <c r="C8" s="1432"/>
      <c r="D8" s="1433"/>
      <c r="E8" s="702" t="s">
        <v>160</v>
      </c>
      <c r="F8" s="703"/>
      <c r="G8" s="702" t="s">
        <v>161</v>
      </c>
      <c r="H8" s="704"/>
      <c r="I8" s="704"/>
      <c r="J8" s="1434" t="s">
        <v>170</v>
      </c>
      <c r="K8" s="1434"/>
      <c r="L8" s="706"/>
      <c r="M8" s="1435" t="s">
        <v>171</v>
      </c>
      <c r="N8" s="1436"/>
      <c r="O8" s="1437" t="s">
        <v>166</v>
      </c>
      <c r="P8" s="1434"/>
      <c r="Q8" s="1434"/>
      <c r="R8" s="1438"/>
      <c r="S8" s="1439"/>
      <c r="T8" s="1440"/>
      <c r="U8" s="1440"/>
      <c r="V8" s="1440"/>
      <c r="W8" s="1440"/>
      <c r="X8" s="1440"/>
      <c r="Y8" s="1441"/>
      <c r="Z8" s="691"/>
      <c r="AB8" s="709" t="s">
        <v>172</v>
      </c>
      <c r="AC8" s="710" t="s">
        <v>173</v>
      </c>
      <c r="AD8" s="700"/>
    </row>
    <row r="9" spans="1:30" ht="68.5" customHeight="1" thickBot="1">
      <c r="B9" s="711" t="s">
        <v>578</v>
      </c>
      <c r="C9" s="1452"/>
      <c r="D9" s="1453"/>
      <c r="E9" s="1453"/>
      <c r="F9" s="1453"/>
      <c r="G9" s="1453"/>
      <c r="H9" s="1453"/>
      <c r="I9" s="1453"/>
      <c r="J9" s="1453"/>
      <c r="K9" s="1453"/>
      <c r="L9" s="1453"/>
      <c r="M9" s="1453"/>
      <c r="N9" s="1453"/>
      <c r="O9" s="1453"/>
      <c r="P9" s="1453"/>
      <c r="Q9" s="1453"/>
      <c r="R9" s="1453"/>
      <c r="S9" s="1453"/>
      <c r="T9" s="1453"/>
      <c r="U9" s="1453"/>
      <c r="V9" s="1453"/>
      <c r="W9" s="1453"/>
      <c r="X9" s="1453"/>
      <c r="Y9" s="1454"/>
      <c r="Z9" s="691"/>
      <c r="AB9" s="712" t="s">
        <v>174</v>
      </c>
    </row>
    <row r="10" spans="1:30" ht="20.149999999999999" customHeight="1">
      <c r="B10" s="713" t="s">
        <v>175</v>
      </c>
      <c r="C10" s="1443"/>
      <c r="D10" s="1444"/>
      <c r="E10" s="1444"/>
      <c r="F10" s="1444"/>
      <c r="G10" s="1444"/>
      <c r="H10" s="1444"/>
      <c r="I10" s="1444"/>
      <c r="J10" s="1444"/>
      <c r="K10" s="1444"/>
      <c r="L10" s="1444"/>
      <c r="M10" s="1444"/>
      <c r="N10" s="1444"/>
      <c r="O10" s="1444"/>
      <c r="P10" s="1444"/>
      <c r="Q10" s="1444"/>
      <c r="R10" s="1444"/>
      <c r="S10" s="1444"/>
      <c r="T10" s="1444"/>
      <c r="U10" s="1444"/>
      <c r="V10" s="1444"/>
      <c r="W10" s="1444"/>
      <c r="X10" s="1444"/>
      <c r="Y10" s="1455"/>
      <c r="Z10" s="691"/>
      <c r="AB10" s="1423" t="s">
        <v>176</v>
      </c>
      <c r="AC10" s="1424"/>
    </row>
    <row r="11" spans="1:30" ht="20.149999999999999" customHeight="1">
      <c r="B11" s="714" t="s">
        <v>176</v>
      </c>
      <c r="C11" s="1425" t="s">
        <v>776</v>
      </c>
      <c r="D11" s="1426"/>
      <c r="E11" s="715">
        <f>IF(C11="海外","(",)</f>
        <v>0</v>
      </c>
      <c r="F11" s="1427"/>
      <c r="G11" s="1427"/>
      <c r="H11" s="1427"/>
      <c r="I11" s="716">
        <f>IF(C11="海外",")",)</f>
        <v>0</v>
      </c>
      <c r="J11" s="1425" t="s">
        <v>776</v>
      </c>
      <c r="K11" s="1426"/>
      <c r="L11" s="1426"/>
      <c r="M11" s="1426"/>
      <c r="N11" s="1426"/>
      <c r="O11" s="717">
        <f>IF(J11="その他","(",)</f>
        <v>0</v>
      </c>
      <c r="P11" s="1428"/>
      <c r="Q11" s="1428"/>
      <c r="R11" s="1428"/>
      <c r="S11" s="718">
        <f>IF(J11="その他","）",)</f>
        <v>0</v>
      </c>
      <c r="T11" s="719"/>
      <c r="U11" s="720" t="s">
        <v>177</v>
      </c>
      <c r="V11" s="721"/>
      <c r="W11" s="702" t="s">
        <v>160</v>
      </c>
      <c r="X11" s="721"/>
      <c r="Y11" s="722" t="s">
        <v>161</v>
      </c>
      <c r="Z11" s="691"/>
      <c r="AB11" s="723" t="s">
        <v>776</v>
      </c>
      <c r="AC11" s="724" t="s">
        <v>776</v>
      </c>
    </row>
    <row r="12" spans="1:30" ht="40" customHeight="1">
      <c r="B12" s="725" t="s">
        <v>178</v>
      </c>
      <c r="C12" s="1443"/>
      <c r="D12" s="1444"/>
      <c r="E12" s="1444"/>
      <c r="F12" s="1444"/>
      <c r="G12" s="1444"/>
      <c r="H12" s="1444"/>
      <c r="I12" s="1444"/>
      <c r="J12" s="1444"/>
      <c r="K12" s="1444"/>
      <c r="L12" s="1444"/>
      <c r="M12" s="1444"/>
      <c r="N12" s="1444"/>
      <c r="O12" s="1444"/>
      <c r="P12" s="1444"/>
      <c r="Q12" s="1444"/>
      <c r="R12" s="1444"/>
      <c r="S12" s="1444"/>
      <c r="T12" s="1444"/>
      <c r="U12" s="1444"/>
      <c r="V12" s="1444"/>
      <c r="W12" s="1444"/>
      <c r="X12" s="1444"/>
      <c r="Y12" s="707"/>
      <c r="Z12" s="691"/>
      <c r="AB12" s="726" t="s">
        <v>393</v>
      </c>
      <c r="AC12" s="727" t="s">
        <v>179</v>
      </c>
    </row>
    <row r="13" spans="1:30" ht="20.149999999999999" customHeight="1" thickBot="1">
      <c r="B13" s="1445" t="s">
        <v>180</v>
      </c>
      <c r="C13" s="1446"/>
      <c r="D13" s="1447"/>
      <c r="E13" s="1448" t="s">
        <v>776</v>
      </c>
      <c r="F13" s="1449"/>
      <c r="G13" s="1449"/>
      <c r="H13" s="1449"/>
      <c r="I13" s="1449"/>
      <c r="J13" s="708" t="s">
        <v>181</v>
      </c>
      <c r="K13" s="1437" t="s">
        <v>182</v>
      </c>
      <c r="L13" s="1434"/>
      <c r="M13" s="1438"/>
      <c r="N13" s="1450" t="s">
        <v>776</v>
      </c>
      <c r="O13" s="1451"/>
      <c r="P13" s="1451"/>
      <c r="Q13" s="728" t="s">
        <v>183</v>
      </c>
      <c r="R13" s="1451" t="s">
        <v>776</v>
      </c>
      <c r="S13" s="1451"/>
      <c r="T13" s="1451"/>
      <c r="U13" s="705" t="s">
        <v>184</v>
      </c>
      <c r="V13" s="705" t="s">
        <v>185</v>
      </c>
      <c r="W13" s="1451" t="s">
        <v>776</v>
      </c>
      <c r="X13" s="1451"/>
      <c r="Y13" s="708" t="s">
        <v>186</v>
      </c>
      <c r="Z13" s="691"/>
      <c r="AB13" s="729" t="s">
        <v>187</v>
      </c>
      <c r="AC13" s="727" t="s">
        <v>188</v>
      </c>
    </row>
    <row r="14" spans="1:30" ht="20.149999999999999" customHeight="1">
      <c r="B14" s="1458"/>
      <c r="C14" s="1459"/>
      <c r="D14" s="1459"/>
      <c r="E14" s="1459"/>
      <c r="F14" s="1459"/>
      <c r="G14" s="1459"/>
      <c r="H14" s="1459"/>
      <c r="I14" s="1459"/>
      <c r="J14" s="1459"/>
      <c r="K14" s="1459"/>
      <c r="L14" s="1459"/>
      <c r="M14" s="1459"/>
      <c r="N14" s="1459"/>
      <c r="O14" s="1459"/>
      <c r="P14" s="1459"/>
      <c r="Q14" s="1459"/>
      <c r="R14" s="1459"/>
      <c r="S14" s="1459"/>
      <c r="T14" s="1459"/>
      <c r="U14" s="1459"/>
      <c r="V14" s="1459"/>
      <c r="W14" s="1459"/>
      <c r="X14" s="1459"/>
      <c r="Y14" s="1460"/>
      <c r="AC14" s="730" t="s">
        <v>189</v>
      </c>
    </row>
    <row r="15" spans="1:30" ht="20.149999999999999" customHeight="1">
      <c r="A15" s="731"/>
      <c r="B15" s="732" t="s">
        <v>190</v>
      </c>
      <c r="C15" s="733" t="s">
        <v>191</v>
      </c>
      <c r="D15" s="734"/>
      <c r="E15" s="734"/>
      <c r="F15" s="735"/>
      <c r="G15" s="735"/>
      <c r="H15" s="735"/>
      <c r="I15" s="735"/>
      <c r="J15" s="735"/>
      <c r="K15" s="735"/>
      <c r="L15" s="735"/>
      <c r="M15" s="735"/>
      <c r="N15" s="735"/>
      <c r="O15" s="735"/>
      <c r="P15" s="735"/>
      <c r="Q15" s="735"/>
      <c r="R15" s="735"/>
      <c r="S15" s="735"/>
      <c r="T15" s="735"/>
      <c r="U15" s="735"/>
      <c r="V15" s="735"/>
      <c r="W15" s="735"/>
      <c r="X15" s="735"/>
      <c r="Y15" s="736"/>
      <c r="AC15" s="730" t="s">
        <v>192</v>
      </c>
    </row>
    <row r="16" spans="1:30" ht="20.149999999999999" customHeight="1">
      <c r="A16" s="731"/>
      <c r="B16" s="737"/>
      <c r="C16" s="738"/>
      <c r="D16" s="739"/>
      <c r="E16" s="740"/>
      <c r="F16" s="1461"/>
      <c r="G16" s="1461"/>
      <c r="H16" s="1461"/>
      <c r="I16" s="1461"/>
      <c r="J16" s="1461"/>
      <c r="K16" s="1461"/>
      <c r="L16" s="1461"/>
      <c r="M16" s="1461"/>
      <c r="N16" s="1461"/>
      <c r="O16" s="1461"/>
      <c r="P16" s="1461"/>
      <c r="Q16" s="1461"/>
      <c r="R16" s="1461"/>
      <c r="S16" s="1461"/>
      <c r="T16" s="1461"/>
      <c r="U16" s="1461"/>
      <c r="V16" s="1461"/>
      <c r="W16" s="1461"/>
      <c r="X16" s="1461"/>
      <c r="Y16" s="1462"/>
      <c r="AC16" s="730" t="s">
        <v>193</v>
      </c>
    </row>
    <row r="17" spans="1:29" ht="20.149999999999999" customHeight="1">
      <c r="A17" s="731"/>
      <c r="B17" s="742"/>
      <c r="C17" s="743" t="s">
        <v>160</v>
      </c>
      <c r="D17" s="1063"/>
      <c r="E17" s="744" t="s">
        <v>161</v>
      </c>
      <c r="F17" s="1463"/>
      <c r="G17" s="1463"/>
      <c r="H17" s="1463"/>
      <c r="I17" s="1463"/>
      <c r="J17" s="1463"/>
      <c r="K17" s="1463"/>
      <c r="L17" s="1463"/>
      <c r="M17" s="1463"/>
      <c r="N17" s="1463"/>
      <c r="O17" s="1463"/>
      <c r="P17" s="1463"/>
      <c r="Q17" s="1463"/>
      <c r="R17" s="1463"/>
      <c r="S17" s="1463"/>
      <c r="T17" s="1463"/>
      <c r="U17" s="1463"/>
      <c r="V17" s="1463"/>
      <c r="W17" s="1463"/>
      <c r="X17" s="1463"/>
      <c r="Y17" s="1464"/>
      <c r="AC17" s="730" t="s">
        <v>194</v>
      </c>
    </row>
    <row r="18" spans="1:29" ht="20.149999999999999" customHeight="1" thickBot="1">
      <c r="B18" s="745"/>
      <c r="C18" s="746" t="s">
        <v>160</v>
      </c>
      <c r="D18" s="1063"/>
      <c r="E18" s="744" t="s">
        <v>195</v>
      </c>
      <c r="F18" s="1463"/>
      <c r="G18" s="1463"/>
      <c r="H18" s="1463"/>
      <c r="I18" s="1463"/>
      <c r="J18" s="1463"/>
      <c r="K18" s="1463"/>
      <c r="L18" s="1463"/>
      <c r="M18" s="1463"/>
      <c r="N18" s="1463"/>
      <c r="O18" s="1463"/>
      <c r="P18" s="1463"/>
      <c r="Q18" s="1463"/>
      <c r="R18" s="1463"/>
      <c r="S18" s="1463"/>
      <c r="T18" s="1463"/>
      <c r="U18" s="1463"/>
      <c r="V18" s="1463"/>
      <c r="W18" s="1463"/>
      <c r="X18" s="1463"/>
      <c r="Y18" s="1464"/>
      <c r="AC18" s="747" t="s">
        <v>196</v>
      </c>
    </row>
    <row r="19" spans="1:29" ht="20.149999999999999" customHeight="1">
      <c r="B19" s="745"/>
      <c r="C19" s="746" t="s">
        <v>160</v>
      </c>
      <c r="D19" s="1063"/>
      <c r="E19" s="744" t="s">
        <v>197</v>
      </c>
      <c r="F19" s="1463"/>
      <c r="G19" s="1463"/>
      <c r="H19" s="1463"/>
      <c r="I19" s="1463"/>
      <c r="J19" s="1463"/>
      <c r="K19" s="1463"/>
      <c r="L19" s="1463"/>
      <c r="M19" s="1463"/>
      <c r="N19" s="1463"/>
      <c r="O19" s="1463"/>
      <c r="P19" s="1463"/>
      <c r="Q19" s="1463"/>
      <c r="R19" s="1463"/>
      <c r="S19" s="1463"/>
      <c r="T19" s="1463"/>
      <c r="U19" s="1463"/>
      <c r="V19" s="1463"/>
      <c r="W19" s="1463"/>
      <c r="X19" s="1463"/>
      <c r="Y19" s="1464"/>
      <c r="AB19" s="748" t="s">
        <v>198</v>
      </c>
      <c r="AC19" s="749" t="s">
        <v>199</v>
      </c>
    </row>
    <row r="20" spans="1:29" ht="20.149999999999999" customHeight="1">
      <c r="B20" s="745"/>
      <c r="C20" s="746" t="s">
        <v>160</v>
      </c>
      <c r="D20" s="1063"/>
      <c r="E20" s="744" t="s">
        <v>197</v>
      </c>
      <c r="F20" s="1463"/>
      <c r="G20" s="1463"/>
      <c r="H20" s="1463"/>
      <c r="I20" s="1463"/>
      <c r="J20" s="1463"/>
      <c r="K20" s="1463"/>
      <c r="L20" s="1463"/>
      <c r="M20" s="1463"/>
      <c r="N20" s="1463"/>
      <c r="O20" s="1463"/>
      <c r="P20" s="1463"/>
      <c r="Q20" s="1463"/>
      <c r="R20" s="1463"/>
      <c r="S20" s="1463"/>
      <c r="T20" s="1463"/>
      <c r="U20" s="1463"/>
      <c r="V20" s="1463"/>
      <c r="W20" s="1463"/>
      <c r="X20" s="1463"/>
      <c r="Y20" s="1464"/>
      <c r="AB20" s="750"/>
      <c r="AC20" s="751"/>
    </row>
    <row r="21" spans="1:29" ht="20.149999999999999" customHeight="1">
      <c r="B21" s="745"/>
      <c r="C21" s="746" t="s">
        <v>160</v>
      </c>
      <c r="D21" s="1063"/>
      <c r="E21" s="744" t="s">
        <v>197</v>
      </c>
      <c r="F21" s="1463"/>
      <c r="G21" s="1463"/>
      <c r="H21" s="1463"/>
      <c r="I21" s="1463"/>
      <c r="J21" s="1463"/>
      <c r="K21" s="1463"/>
      <c r="L21" s="1463"/>
      <c r="M21" s="1463"/>
      <c r="N21" s="1463"/>
      <c r="O21" s="1463"/>
      <c r="P21" s="1463"/>
      <c r="Q21" s="1463"/>
      <c r="R21" s="1463"/>
      <c r="S21" s="1463"/>
      <c r="T21" s="1463"/>
      <c r="U21" s="1463"/>
      <c r="V21" s="1463"/>
      <c r="W21" s="1463"/>
      <c r="X21" s="1463"/>
      <c r="Y21" s="1464"/>
      <c r="AB21" s="726" t="s">
        <v>200</v>
      </c>
      <c r="AC21" s="752" t="s">
        <v>173</v>
      </c>
    </row>
    <row r="22" spans="1:29" ht="20.149999999999999" customHeight="1">
      <c r="B22" s="745"/>
      <c r="C22" s="746" t="s">
        <v>160</v>
      </c>
      <c r="D22" s="1063"/>
      <c r="E22" s="744" t="s">
        <v>201</v>
      </c>
      <c r="F22" s="1463"/>
      <c r="G22" s="1463"/>
      <c r="H22" s="1463"/>
      <c r="I22" s="1463"/>
      <c r="J22" s="1463"/>
      <c r="K22" s="1463"/>
      <c r="L22" s="1463"/>
      <c r="M22" s="1463"/>
      <c r="N22" s="1463"/>
      <c r="O22" s="1463"/>
      <c r="P22" s="1463"/>
      <c r="Q22" s="1463"/>
      <c r="R22" s="1463"/>
      <c r="S22" s="1463"/>
      <c r="T22" s="1463"/>
      <c r="U22" s="1463"/>
      <c r="V22" s="1463"/>
      <c r="W22" s="1463"/>
      <c r="X22" s="1463"/>
      <c r="Y22" s="1464"/>
      <c r="AB22" s="753"/>
      <c r="AC22" s="752"/>
    </row>
    <row r="23" spans="1:29" ht="20.149999999999999" customHeight="1">
      <c r="B23" s="745"/>
      <c r="C23" s="746" t="s">
        <v>160</v>
      </c>
      <c r="D23" s="1063"/>
      <c r="E23" s="744" t="s">
        <v>202</v>
      </c>
      <c r="F23" s="1463"/>
      <c r="G23" s="1463"/>
      <c r="H23" s="1463"/>
      <c r="I23" s="1463"/>
      <c r="J23" s="1463"/>
      <c r="K23" s="1463"/>
      <c r="L23" s="1463"/>
      <c r="M23" s="1463"/>
      <c r="N23" s="1463"/>
      <c r="O23" s="1463"/>
      <c r="P23" s="1463"/>
      <c r="Q23" s="1463"/>
      <c r="R23" s="1463"/>
      <c r="S23" s="1463"/>
      <c r="T23" s="1463"/>
      <c r="U23" s="1463"/>
      <c r="V23" s="1463"/>
      <c r="W23" s="1463"/>
      <c r="X23" s="1463"/>
      <c r="Y23" s="1464"/>
      <c r="AB23" s="753"/>
      <c r="AC23" s="752"/>
    </row>
    <row r="24" spans="1:29" ht="20.149999999999999" customHeight="1">
      <c r="B24" s="745"/>
      <c r="C24" s="746" t="s">
        <v>160</v>
      </c>
      <c r="D24" s="1063"/>
      <c r="E24" s="744" t="s">
        <v>197</v>
      </c>
      <c r="F24" s="1064"/>
      <c r="G24" s="1064"/>
      <c r="H24" s="1064"/>
      <c r="I24" s="1064"/>
      <c r="J24" s="1064"/>
      <c r="K24" s="1064"/>
      <c r="L24" s="1064"/>
      <c r="M24" s="1064"/>
      <c r="N24" s="1064"/>
      <c r="O24" s="1064"/>
      <c r="P24" s="1064"/>
      <c r="Q24" s="1064"/>
      <c r="R24" s="1456"/>
      <c r="S24" s="1456"/>
      <c r="T24" s="1456"/>
      <c r="U24" s="1456"/>
      <c r="V24" s="1456"/>
      <c r="W24" s="1456"/>
      <c r="X24" s="1456"/>
      <c r="Y24" s="1457"/>
      <c r="AB24" s="750"/>
      <c r="AC24" s="751"/>
    </row>
    <row r="25" spans="1:29" ht="20.149999999999999" customHeight="1">
      <c r="B25" s="745"/>
      <c r="C25" s="746" t="s">
        <v>160</v>
      </c>
      <c r="D25" s="1063"/>
      <c r="E25" s="744" t="s">
        <v>201</v>
      </c>
      <c r="F25" s="1463"/>
      <c r="G25" s="1463"/>
      <c r="H25" s="1463"/>
      <c r="I25" s="1463"/>
      <c r="J25" s="1463"/>
      <c r="K25" s="1463"/>
      <c r="L25" s="1463"/>
      <c r="M25" s="1463"/>
      <c r="N25" s="1463"/>
      <c r="O25" s="1463"/>
      <c r="P25" s="1463"/>
      <c r="Q25" s="1463"/>
      <c r="R25" s="1463"/>
      <c r="S25" s="1463"/>
      <c r="T25" s="1463"/>
      <c r="U25" s="1463"/>
      <c r="V25" s="1463"/>
      <c r="W25" s="1463"/>
      <c r="X25" s="1463"/>
      <c r="Y25" s="1464"/>
      <c r="AB25" s="750"/>
      <c r="AC25" s="751"/>
    </row>
    <row r="26" spans="1:29" ht="20.149999999999999" customHeight="1">
      <c r="B26" s="745"/>
      <c r="C26" s="746" t="s">
        <v>160</v>
      </c>
      <c r="D26" s="1063"/>
      <c r="E26" s="744" t="s">
        <v>197</v>
      </c>
      <c r="F26" s="1463"/>
      <c r="G26" s="1463"/>
      <c r="H26" s="1463"/>
      <c r="I26" s="1463"/>
      <c r="J26" s="1463"/>
      <c r="K26" s="1463"/>
      <c r="L26" s="1463"/>
      <c r="M26" s="1463"/>
      <c r="N26" s="1463"/>
      <c r="O26" s="1463"/>
      <c r="P26" s="1463"/>
      <c r="Q26" s="1463"/>
      <c r="R26" s="1463"/>
      <c r="S26" s="1463"/>
      <c r="T26" s="1463"/>
      <c r="U26" s="1463"/>
      <c r="V26" s="1463"/>
      <c r="W26" s="1463"/>
      <c r="X26" s="1463"/>
      <c r="Y26" s="1464"/>
      <c r="AB26" s="750" t="s">
        <v>776</v>
      </c>
      <c r="AC26" s="751" t="s">
        <v>776</v>
      </c>
    </row>
    <row r="27" spans="1:29" ht="20.149999999999999" customHeight="1">
      <c r="B27" s="745"/>
      <c r="C27" s="746" t="s">
        <v>160</v>
      </c>
      <c r="D27" s="1063"/>
      <c r="E27" s="744" t="s">
        <v>197</v>
      </c>
      <c r="F27" s="1463"/>
      <c r="G27" s="1463"/>
      <c r="H27" s="1463"/>
      <c r="I27" s="1463"/>
      <c r="J27" s="1463"/>
      <c r="K27" s="1463"/>
      <c r="L27" s="1463"/>
      <c r="M27" s="1463"/>
      <c r="N27" s="1463"/>
      <c r="O27" s="1463"/>
      <c r="P27" s="1463"/>
      <c r="Q27" s="1463"/>
      <c r="R27" s="1463"/>
      <c r="S27" s="1463"/>
      <c r="T27" s="1463"/>
      <c r="U27" s="1463"/>
      <c r="V27" s="1463"/>
      <c r="W27" s="1463"/>
      <c r="X27" s="1463"/>
      <c r="Y27" s="1464"/>
      <c r="AB27" s="726" t="s">
        <v>200</v>
      </c>
      <c r="AC27" s="752" t="s">
        <v>173</v>
      </c>
    </row>
    <row r="28" spans="1:29" ht="20.149999999999999" customHeight="1">
      <c r="B28" s="745"/>
      <c r="C28" s="746" t="s">
        <v>160</v>
      </c>
      <c r="D28" s="1063"/>
      <c r="E28" s="744" t="s">
        <v>203</v>
      </c>
      <c r="F28" s="1456"/>
      <c r="G28" s="1456"/>
      <c r="H28" s="1456"/>
      <c r="I28" s="1456"/>
      <c r="J28" s="1456"/>
      <c r="K28" s="1456"/>
      <c r="L28" s="1456"/>
      <c r="M28" s="1456"/>
      <c r="N28" s="1456"/>
      <c r="O28" s="1456"/>
      <c r="P28" s="1456"/>
      <c r="Q28" s="1456"/>
      <c r="R28" s="1456"/>
      <c r="S28" s="1456"/>
      <c r="T28" s="1456"/>
      <c r="U28" s="1456"/>
      <c r="V28" s="1456"/>
      <c r="W28" s="1456"/>
      <c r="X28" s="1456"/>
      <c r="Y28" s="1457"/>
      <c r="AB28" s="753"/>
      <c r="AC28" s="752" t="s">
        <v>204</v>
      </c>
    </row>
    <row r="29" spans="1:29" ht="20.149999999999999" customHeight="1">
      <c r="B29" s="745"/>
      <c r="C29" s="746" t="s">
        <v>160</v>
      </c>
      <c r="D29" s="1063"/>
      <c r="E29" s="744" t="s">
        <v>205</v>
      </c>
      <c r="F29" s="1456"/>
      <c r="G29" s="1456"/>
      <c r="H29" s="1456"/>
      <c r="I29" s="1456"/>
      <c r="J29" s="1456"/>
      <c r="K29" s="1456"/>
      <c r="L29" s="1456"/>
      <c r="M29" s="1456"/>
      <c r="N29" s="1456"/>
      <c r="O29" s="1456"/>
      <c r="P29" s="1456"/>
      <c r="Q29" s="1456"/>
      <c r="R29" s="1456"/>
      <c r="S29" s="1456"/>
      <c r="T29" s="1456"/>
      <c r="U29" s="1456"/>
      <c r="V29" s="1456"/>
      <c r="W29" s="1456"/>
      <c r="X29" s="1456"/>
      <c r="Y29" s="1457"/>
      <c r="AB29" s="753"/>
      <c r="AC29" s="752" t="s">
        <v>206</v>
      </c>
    </row>
    <row r="30" spans="1:29" ht="20.149999999999999" customHeight="1" thickBot="1">
      <c r="B30" s="754"/>
      <c r="C30" s="746"/>
      <c r="D30" s="755"/>
      <c r="E30" s="744"/>
      <c r="F30" s="1465"/>
      <c r="G30" s="1465"/>
      <c r="H30" s="1465"/>
      <c r="I30" s="1465"/>
      <c r="J30" s="1465"/>
      <c r="K30" s="1465"/>
      <c r="L30" s="1465"/>
      <c r="M30" s="1465"/>
      <c r="N30" s="1465"/>
      <c r="O30" s="1465"/>
      <c r="P30" s="1465"/>
      <c r="Q30" s="1465"/>
      <c r="R30" s="1465"/>
      <c r="S30" s="1465"/>
      <c r="T30" s="1465"/>
      <c r="U30" s="1465"/>
      <c r="V30" s="1465"/>
      <c r="W30" s="1465"/>
      <c r="X30" s="1465"/>
      <c r="Y30" s="1466"/>
      <c r="AB30" s="757" t="s">
        <v>207</v>
      </c>
      <c r="AC30" s="752" t="s">
        <v>208</v>
      </c>
    </row>
    <row r="31" spans="1:29" ht="20.149999999999999" customHeight="1">
      <c r="B31" s="758" t="s">
        <v>209</v>
      </c>
      <c r="C31" s="734"/>
      <c r="D31" s="739"/>
      <c r="E31" s="740"/>
      <c r="F31" s="739"/>
      <c r="G31" s="739"/>
      <c r="H31" s="739"/>
      <c r="I31" s="739"/>
      <c r="J31" s="739"/>
      <c r="K31" s="739"/>
      <c r="L31" s="739"/>
      <c r="M31" s="739"/>
      <c r="N31" s="739"/>
      <c r="O31" s="739"/>
      <c r="P31" s="739"/>
      <c r="Q31" s="739"/>
      <c r="R31" s="739"/>
      <c r="S31" s="739"/>
      <c r="T31" s="739"/>
      <c r="U31" s="739"/>
      <c r="V31" s="739"/>
      <c r="W31" s="739"/>
      <c r="X31" s="739"/>
      <c r="Y31" s="741"/>
      <c r="AB31" s="759"/>
      <c r="AC31" s="752" t="s">
        <v>210</v>
      </c>
    </row>
    <row r="32" spans="1:29" ht="20.149999999999999" customHeight="1">
      <c r="B32" s="758" t="s">
        <v>211</v>
      </c>
      <c r="C32" s="734"/>
      <c r="D32" s="735"/>
      <c r="E32" s="735"/>
      <c r="F32" s="735"/>
      <c r="G32" s="735"/>
      <c r="H32" s="735"/>
      <c r="I32" s="735"/>
      <c r="J32" s="735"/>
      <c r="K32" s="735"/>
      <c r="L32" s="735"/>
      <c r="M32" s="735"/>
      <c r="N32" s="735"/>
      <c r="O32" s="735"/>
      <c r="P32" s="735"/>
      <c r="Q32" s="735"/>
      <c r="R32" s="735"/>
      <c r="S32" s="735"/>
      <c r="T32" s="735"/>
      <c r="U32" s="735"/>
      <c r="V32" s="735"/>
      <c r="W32" s="735"/>
      <c r="X32" s="735"/>
      <c r="Y32" s="736"/>
      <c r="AB32" s="759"/>
      <c r="AC32" s="752" t="s">
        <v>212</v>
      </c>
    </row>
    <row r="33" spans="2:29" ht="20.149999999999999" customHeight="1">
      <c r="B33" s="745"/>
      <c r="C33" s="746" t="s">
        <v>160</v>
      </c>
      <c r="D33" s="1063"/>
      <c r="E33" s="744" t="s">
        <v>161</v>
      </c>
      <c r="F33" s="1456"/>
      <c r="G33" s="1456"/>
      <c r="H33" s="1456"/>
      <c r="I33" s="1456"/>
      <c r="J33" s="1456"/>
      <c r="K33" s="1456"/>
      <c r="L33" s="1456"/>
      <c r="M33" s="1456"/>
      <c r="N33" s="1456"/>
      <c r="O33" s="1456"/>
      <c r="P33" s="1456"/>
      <c r="Q33" s="1456"/>
      <c r="R33" s="1456"/>
      <c r="S33" s="1456"/>
      <c r="T33" s="1456"/>
      <c r="U33" s="1456"/>
      <c r="V33" s="1456"/>
      <c r="W33" s="1456"/>
      <c r="X33" s="1456"/>
      <c r="Y33" s="1457"/>
      <c r="AB33" s="759"/>
      <c r="AC33" s="752" t="s">
        <v>213</v>
      </c>
    </row>
    <row r="34" spans="2:29" ht="20.149999999999999" customHeight="1" thickBot="1">
      <c r="B34" s="745"/>
      <c r="C34" s="746" t="s">
        <v>160</v>
      </c>
      <c r="D34" s="1063"/>
      <c r="E34" s="744" t="s">
        <v>195</v>
      </c>
      <c r="F34" s="1456"/>
      <c r="G34" s="1456"/>
      <c r="H34" s="1456"/>
      <c r="I34" s="1456"/>
      <c r="J34" s="1456"/>
      <c r="K34" s="1456"/>
      <c r="L34" s="1456"/>
      <c r="M34" s="1456"/>
      <c r="N34" s="1456"/>
      <c r="O34" s="1456"/>
      <c r="P34" s="1456"/>
      <c r="Q34" s="1456"/>
      <c r="R34" s="1456"/>
      <c r="S34" s="1456"/>
      <c r="T34" s="1456"/>
      <c r="U34" s="1456"/>
      <c r="V34" s="1456"/>
      <c r="W34" s="1456"/>
      <c r="X34" s="1456"/>
      <c r="Y34" s="1457"/>
      <c r="AC34" s="760" t="s">
        <v>214</v>
      </c>
    </row>
    <row r="35" spans="2:29" ht="20.149999999999999" customHeight="1">
      <c r="B35" s="745"/>
      <c r="C35" s="746" t="s">
        <v>160</v>
      </c>
      <c r="D35" s="1063"/>
      <c r="E35" s="744" t="s">
        <v>197</v>
      </c>
      <c r="F35" s="1456"/>
      <c r="G35" s="1456"/>
      <c r="H35" s="1456"/>
      <c r="I35" s="1456"/>
      <c r="J35" s="1456"/>
      <c r="K35" s="1456"/>
      <c r="L35" s="1456"/>
      <c r="M35" s="1456"/>
      <c r="N35" s="1456"/>
      <c r="O35" s="1456"/>
      <c r="P35" s="1456"/>
      <c r="Q35" s="1456"/>
      <c r="R35" s="1456"/>
      <c r="S35" s="1456"/>
      <c r="T35" s="1456"/>
      <c r="U35" s="1456"/>
      <c r="V35" s="1456"/>
      <c r="W35" s="1456"/>
      <c r="X35" s="1456"/>
      <c r="Y35" s="1457"/>
    </row>
    <row r="36" spans="2:29" ht="20.149999999999999" customHeight="1">
      <c r="B36" s="745"/>
      <c r="C36" s="1062" t="s">
        <v>160</v>
      </c>
      <c r="D36" s="1063"/>
      <c r="E36" s="744" t="s">
        <v>197</v>
      </c>
      <c r="F36" s="1065"/>
      <c r="G36" s="1065"/>
      <c r="H36" s="1065"/>
      <c r="I36" s="1065"/>
      <c r="J36" s="1065"/>
      <c r="K36" s="1065"/>
      <c r="L36" s="1065"/>
      <c r="M36" s="1065"/>
      <c r="N36" s="1065"/>
      <c r="O36" s="1065"/>
      <c r="P36" s="1065"/>
      <c r="Q36" s="1065"/>
      <c r="R36" s="1065"/>
      <c r="S36" s="1065"/>
      <c r="T36" s="1065"/>
      <c r="U36" s="1065"/>
      <c r="V36" s="1065"/>
      <c r="W36" s="1065"/>
      <c r="X36" s="1065"/>
      <c r="Y36" s="1066"/>
    </row>
    <row r="37" spans="2:29" ht="20.149999999999999" customHeight="1">
      <c r="B37" s="745"/>
      <c r="C37" s="746" t="s">
        <v>160</v>
      </c>
      <c r="D37" s="1063"/>
      <c r="E37" s="744" t="s">
        <v>197</v>
      </c>
      <c r="F37" s="1456"/>
      <c r="G37" s="1456"/>
      <c r="H37" s="1456"/>
      <c r="I37" s="1456"/>
      <c r="J37" s="1456"/>
      <c r="K37" s="1456"/>
      <c r="L37" s="1456"/>
      <c r="M37" s="1456"/>
      <c r="N37" s="1456"/>
      <c r="O37" s="1456"/>
      <c r="P37" s="1456"/>
      <c r="Q37" s="1456"/>
      <c r="R37" s="1456"/>
      <c r="S37" s="1456"/>
      <c r="T37" s="1456"/>
      <c r="U37" s="1456"/>
      <c r="V37" s="1456"/>
      <c r="W37" s="1456"/>
      <c r="X37" s="1456"/>
      <c r="Y37" s="1457"/>
      <c r="AC37" s="761" t="s">
        <v>156</v>
      </c>
    </row>
    <row r="38" spans="2:29" ht="20.149999999999999" customHeight="1">
      <c r="B38" s="745"/>
      <c r="C38" s="746" t="s">
        <v>106</v>
      </c>
      <c r="D38" s="1063"/>
      <c r="E38" s="744" t="s">
        <v>195</v>
      </c>
      <c r="F38" s="1463"/>
      <c r="G38" s="1463"/>
      <c r="H38" s="1463"/>
      <c r="I38" s="1463"/>
      <c r="J38" s="1463"/>
      <c r="K38" s="1463"/>
      <c r="L38" s="1463"/>
      <c r="M38" s="1463"/>
      <c r="N38" s="1463"/>
      <c r="O38" s="1463"/>
      <c r="P38" s="1463"/>
      <c r="Q38" s="1463"/>
      <c r="R38" s="1463"/>
      <c r="S38" s="1463"/>
      <c r="T38" s="1463"/>
      <c r="U38" s="1463"/>
      <c r="V38" s="1463"/>
      <c r="W38" s="1463"/>
      <c r="X38" s="1463"/>
      <c r="Y38" s="1464"/>
      <c r="AC38" s="761"/>
    </row>
    <row r="39" spans="2:29" ht="20.149999999999999" customHeight="1">
      <c r="B39" s="745"/>
      <c r="C39" s="746" t="s">
        <v>160</v>
      </c>
      <c r="D39" s="1063"/>
      <c r="E39" s="744" t="s">
        <v>197</v>
      </c>
      <c r="F39" s="1463"/>
      <c r="G39" s="1463"/>
      <c r="H39" s="1463"/>
      <c r="I39" s="1463"/>
      <c r="J39" s="1463"/>
      <c r="K39" s="1463"/>
      <c r="L39" s="1463"/>
      <c r="M39" s="1463"/>
      <c r="N39" s="1463"/>
      <c r="O39" s="1463"/>
      <c r="P39" s="1463"/>
      <c r="Q39" s="1463"/>
      <c r="R39" s="1463"/>
      <c r="S39" s="1463"/>
      <c r="T39" s="1463"/>
      <c r="U39" s="1463"/>
      <c r="V39" s="1463"/>
      <c r="W39" s="1463"/>
      <c r="X39" s="1463"/>
      <c r="Y39" s="1464"/>
    </row>
    <row r="40" spans="2:29" ht="20.149999999999999" customHeight="1">
      <c r="B40" s="745"/>
      <c r="C40" s="1062" t="s">
        <v>160</v>
      </c>
      <c r="D40" s="1063"/>
      <c r="E40" s="744" t="s">
        <v>197</v>
      </c>
      <c r="F40" s="1463"/>
      <c r="G40" s="1463"/>
      <c r="H40" s="1463"/>
      <c r="I40" s="1463"/>
      <c r="J40" s="1463"/>
      <c r="K40" s="1463"/>
      <c r="L40" s="1463"/>
      <c r="M40" s="1463"/>
      <c r="N40" s="1463"/>
      <c r="O40" s="1463"/>
      <c r="P40" s="1463"/>
      <c r="Q40" s="1463"/>
      <c r="R40" s="1463"/>
      <c r="S40" s="1463"/>
      <c r="T40" s="1463"/>
      <c r="U40" s="1463"/>
      <c r="V40" s="1463"/>
      <c r="W40" s="1463"/>
      <c r="X40" s="1463"/>
      <c r="Y40" s="1464"/>
    </row>
    <row r="41" spans="2:29" ht="20.149999999999999" customHeight="1">
      <c r="B41" s="745"/>
      <c r="C41" s="746" t="s">
        <v>160</v>
      </c>
      <c r="D41" s="1063"/>
      <c r="E41" s="744" t="s">
        <v>197</v>
      </c>
      <c r="F41" s="1463"/>
      <c r="G41" s="1463"/>
      <c r="H41" s="1463"/>
      <c r="I41" s="1463"/>
      <c r="J41" s="1463"/>
      <c r="K41" s="1463"/>
      <c r="L41" s="1463"/>
      <c r="M41" s="1463"/>
      <c r="N41" s="1463"/>
      <c r="O41" s="1463"/>
      <c r="P41" s="1463"/>
      <c r="Q41" s="1463"/>
      <c r="R41" s="1463"/>
      <c r="S41" s="1463"/>
      <c r="T41" s="1463"/>
      <c r="U41" s="1463"/>
      <c r="V41" s="1463"/>
      <c r="W41" s="1463"/>
      <c r="X41" s="1463"/>
      <c r="Y41" s="1464"/>
      <c r="AC41" s="761" t="s">
        <v>156</v>
      </c>
    </row>
    <row r="42" spans="2:29" ht="20.149999999999999" customHeight="1">
      <c r="B42" s="745"/>
      <c r="C42" s="746" t="s">
        <v>106</v>
      </c>
      <c r="D42" s="1063"/>
      <c r="E42" s="744" t="s">
        <v>195</v>
      </c>
      <c r="F42" s="1463"/>
      <c r="G42" s="1463"/>
      <c r="H42" s="1463"/>
      <c r="I42" s="1463"/>
      <c r="J42" s="1463"/>
      <c r="K42" s="1463"/>
      <c r="L42" s="1463"/>
      <c r="M42" s="1463"/>
      <c r="N42" s="1463"/>
      <c r="O42" s="1463"/>
      <c r="P42" s="1463"/>
      <c r="Q42" s="1463"/>
      <c r="R42" s="1463"/>
      <c r="S42" s="1463"/>
      <c r="T42" s="1463"/>
      <c r="U42" s="1463"/>
      <c r="V42" s="1463"/>
      <c r="W42" s="1463"/>
      <c r="X42" s="1463"/>
      <c r="Y42" s="1464"/>
      <c r="AC42" s="761"/>
    </row>
    <row r="43" spans="2:29" ht="20.149999999999999" customHeight="1">
      <c r="B43" s="745"/>
      <c r="C43" s="746" t="s">
        <v>160</v>
      </c>
      <c r="D43" s="1064"/>
      <c r="E43" s="746" t="s">
        <v>197</v>
      </c>
      <c r="F43" s="1463"/>
      <c r="G43" s="1463"/>
      <c r="H43" s="1463"/>
      <c r="I43" s="1463"/>
      <c r="J43" s="1463"/>
      <c r="K43" s="1463"/>
      <c r="L43" s="1463"/>
      <c r="M43" s="1463"/>
      <c r="N43" s="1463"/>
      <c r="O43" s="1463"/>
      <c r="P43" s="1463"/>
      <c r="Q43" s="1463"/>
      <c r="R43" s="1463"/>
      <c r="S43" s="1463"/>
      <c r="T43" s="1463"/>
      <c r="U43" s="1463"/>
      <c r="V43" s="1463"/>
      <c r="W43" s="1463"/>
      <c r="X43" s="1463"/>
      <c r="Y43" s="1464"/>
      <c r="AC43" s="761" t="s">
        <v>215</v>
      </c>
    </row>
    <row r="44" spans="2:29" ht="20.149999999999999" customHeight="1">
      <c r="B44" s="762"/>
      <c r="C44" s="746"/>
      <c r="D44" s="746"/>
      <c r="E44" s="746"/>
      <c r="F44" s="746"/>
      <c r="G44" s="746"/>
      <c r="H44" s="746"/>
      <c r="I44" s="746"/>
      <c r="J44" s="746"/>
      <c r="K44" s="746"/>
      <c r="L44" s="746"/>
      <c r="M44" s="746"/>
      <c r="N44" s="746"/>
      <c r="O44" s="744"/>
      <c r="P44" s="744"/>
      <c r="Q44" s="744"/>
      <c r="R44" s="744"/>
      <c r="S44" s="744"/>
      <c r="T44" s="744"/>
      <c r="U44" s="744"/>
      <c r="V44" s="744"/>
      <c r="W44" s="744"/>
      <c r="X44" s="744"/>
      <c r="Y44" s="756"/>
    </row>
    <row r="45" spans="2:29" ht="20.149999999999999" customHeight="1">
      <c r="B45" s="758" t="s">
        <v>216</v>
      </c>
      <c r="C45" s="734"/>
      <c r="D45" s="735"/>
      <c r="E45" s="735"/>
      <c r="F45" s="735"/>
      <c r="G45" s="735"/>
      <c r="H45" s="735"/>
      <c r="I45" s="735"/>
      <c r="J45" s="735"/>
      <c r="K45" s="735"/>
      <c r="L45" s="735"/>
      <c r="M45" s="735"/>
      <c r="N45" s="735"/>
      <c r="O45" s="735"/>
      <c r="P45" s="735"/>
      <c r="Q45" s="735"/>
      <c r="R45" s="735"/>
      <c r="S45" s="735"/>
      <c r="T45" s="735"/>
      <c r="U45" s="735"/>
      <c r="V45" s="735"/>
      <c r="W45" s="735"/>
      <c r="X45" s="735"/>
      <c r="Y45" s="736"/>
    </row>
    <row r="46" spans="2:29" ht="20.149999999999999" customHeight="1">
      <c r="B46" s="745"/>
      <c r="C46" s="746" t="s">
        <v>160</v>
      </c>
      <c r="D46" s="1063"/>
      <c r="E46" s="744" t="s">
        <v>161</v>
      </c>
      <c r="F46" s="1456"/>
      <c r="G46" s="1456"/>
      <c r="H46" s="1456"/>
      <c r="I46" s="1456"/>
      <c r="J46" s="1456"/>
      <c r="K46" s="1456"/>
      <c r="L46" s="1456"/>
      <c r="M46" s="1456"/>
      <c r="N46" s="1456"/>
      <c r="O46" s="1456"/>
      <c r="P46" s="1456"/>
      <c r="Q46" s="1456"/>
      <c r="R46" s="1456"/>
      <c r="S46" s="1456"/>
      <c r="T46" s="1456"/>
      <c r="U46" s="1456"/>
      <c r="V46" s="1456"/>
      <c r="W46" s="1456"/>
      <c r="X46" s="1456"/>
      <c r="Y46" s="1457"/>
    </row>
    <row r="47" spans="2:29" ht="20.149999999999999" customHeight="1">
      <c r="B47" s="745"/>
      <c r="C47" s="746" t="s">
        <v>160</v>
      </c>
      <c r="D47" s="1063"/>
      <c r="E47" s="744" t="s">
        <v>195</v>
      </c>
      <c r="F47" s="1065"/>
      <c r="G47" s="1065"/>
      <c r="H47" s="1065"/>
      <c r="I47" s="1065"/>
      <c r="J47" s="1065"/>
      <c r="K47" s="1065"/>
      <c r="L47" s="1065"/>
      <c r="M47" s="1065"/>
      <c r="N47" s="1065"/>
      <c r="O47" s="1065"/>
      <c r="P47" s="1065"/>
      <c r="Q47" s="1065"/>
      <c r="R47" s="1065"/>
      <c r="S47" s="1065"/>
      <c r="T47" s="1065"/>
      <c r="U47" s="1065"/>
      <c r="V47" s="1065"/>
      <c r="W47" s="1065"/>
      <c r="X47" s="1065"/>
      <c r="Y47" s="1066"/>
    </row>
    <row r="48" spans="2:29" ht="20.149999999999999" customHeight="1">
      <c r="B48" s="745"/>
      <c r="C48" s="746" t="s">
        <v>160</v>
      </c>
      <c r="D48" s="1063"/>
      <c r="E48" s="744" t="s">
        <v>197</v>
      </c>
      <c r="F48" s="1463"/>
      <c r="G48" s="1463"/>
      <c r="H48" s="1463"/>
      <c r="I48" s="1463"/>
      <c r="J48" s="1463"/>
      <c r="K48" s="1463"/>
      <c r="L48" s="1463"/>
      <c r="M48" s="1463"/>
      <c r="N48" s="1463"/>
      <c r="O48" s="1463"/>
      <c r="P48" s="1463"/>
      <c r="Q48" s="1463"/>
      <c r="R48" s="1463"/>
      <c r="S48" s="1463"/>
      <c r="T48" s="1463"/>
      <c r="U48" s="1463"/>
      <c r="V48" s="1463"/>
      <c r="W48" s="1463"/>
      <c r="X48" s="1463"/>
      <c r="Y48" s="1464"/>
    </row>
    <row r="49" spans="2:25" ht="20.149999999999999" customHeight="1">
      <c r="B49" s="745"/>
      <c r="C49" s="746" t="s">
        <v>160</v>
      </c>
      <c r="D49" s="1063"/>
      <c r="E49" s="744" t="s">
        <v>197</v>
      </c>
      <c r="F49" s="1463"/>
      <c r="G49" s="1463"/>
      <c r="H49" s="1463"/>
      <c r="I49" s="1463"/>
      <c r="J49" s="1463"/>
      <c r="K49" s="1463"/>
      <c r="L49" s="1463"/>
      <c r="M49" s="1463"/>
      <c r="N49" s="1463"/>
      <c r="O49" s="1463"/>
      <c r="P49" s="1463"/>
      <c r="Q49" s="1463"/>
      <c r="R49" s="1463"/>
      <c r="S49" s="1463"/>
      <c r="T49" s="1463"/>
      <c r="U49" s="1463"/>
      <c r="V49" s="1463"/>
      <c r="W49" s="1463"/>
      <c r="X49" s="1463"/>
      <c r="Y49" s="1464"/>
    </row>
    <row r="50" spans="2:25" ht="20.149999999999999" customHeight="1">
      <c r="B50" s="745"/>
      <c r="C50" s="746" t="s">
        <v>160</v>
      </c>
      <c r="D50" s="1063"/>
      <c r="E50" s="744" t="s">
        <v>197</v>
      </c>
      <c r="F50" s="1463"/>
      <c r="G50" s="1463"/>
      <c r="H50" s="1463"/>
      <c r="I50" s="1463"/>
      <c r="J50" s="1463"/>
      <c r="K50" s="1463"/>
      <c r="L50" s="1463"/>
      <c r="M50" s="1463"/>
      <c r="N50" s="1463"/>
      <c r="O50" s="1463"/>
      <c r="P50" s="1463"/>
      <c r="Q50" s="1463"/>
      <c r="R50" s="1463"/>
      <c r="S50" s="1463"/>
      <c r="T50" s="1463"/>
      <c r="U50" s="1463"/>
      <c r="V50" s="1463"/>
      <c r="W50" s="1463"/>
      <c r="X50" s="1463"/>
      <c r="Y50" s="1464"/>
    </row>
    <row r="51" spans="2:25" ht="20.149999999999999" customHeight="1">
      <c r="B51" s="745"/>
      <c r="C51" s="746" t="s">
        <v>106</v>
      </c>
      <c r="D51" s="1063"/>
      <c r="E51" s="744" t="s">
        <v>217</v>
      </c>
      <c r="F51" s="1463"/>
      <c r="G51" s="1463"/>
      <c r="H51" s="1463"/>
      <c r="I51" s="1463"/>
      <c r="J51" s="1463"/>
      <c r="K51" s="1463"/>
      <c r="L51" s="1463"/>
      <c r="M51" s="1463"/>
      <c r="N51" s="1463"/>
      <c r="O51" s="1463"/>
      <c r="P51" s="1463"/>
      <c r="Q51" s="1463"/>
      <c r="R51" s="1463"/>
      <c r="S51" s="1463"/>
      <c r="T51" s="1463"/>
      <c r="U51" s="1463"/>
      <c r="V51" s="1463"/>
      <c r="W51" s="1463"/>
      <c r="X51" s="1463"/>
      <c r="Y51" s="1464"/>
    </row>
    <row r="52" spans="2:25" ht="20.149999999999999" customHeight="1">
      <c r="B52" s="745"/>
      <c r="C52" s="746" t="s">
        <v>160</v>
      </c>
      <c r="D52" s="1063"/>
      <c r="E52" s="744" t="s">
        <v>197</v>
      </c>
      <c r="F52" s="1463"/>
      <c r="G52" s="1463"/>
      <c r="H52" s="1463"/>
      <c r="I52" s="1463"/>
      <c r="J52" s="1463"/>
      <c r="K52" s="1463"/>
      <c r="L52" s="1463"/>
      <c r="M52" s="1463"/>
      <c r="N52" s="1463"/>
      <c r="O52" s="1463"/>
      <c r="P52" s="1463"/>
      <c r="Q52" s="1463"/>
      <c r="R52" s="1463"/>
      <c r="S52" s="1463"/>
      <c r="T52" s="1463"/>
      <c r="U52" s="1463"/>
      <c r="V52" s="1463"/>
      <c r="W52" s="1463"/>
      <c r="X52" s="1463"/>
      <c r="Y52" s="1464"/>
    </row>
    <row r="53" spans="2:25" ht="20.149999999999999" customHeight="1">
      <c r="B53" s="745"/>
      <c r="C53" s="746" t="s">
        <v>160</v>
      </c>
      <c r="D53" s="1063"/>
      <c r="E53" s="744" t="s">
        <v>197</v>
      </c>
      <c r="F53" s="1463"/>
      <c r="G53" s="1463"/>
      <c r="H53" s="1463"/>
      <c r="I53" s="1463"/>
      <c r="J53" s="1463"/>
      <c r="K53" s="1463"/>
      <c r="L53" s="1463"/>
      <c r="M53" s="1463"/>
      <c r="N53" s="1463"/>
      <c r="O53" s="1463"/>
      <c r="P53" s="1463"/>
      <c r="Q53" s="1463"/>
      <c r="R53" s="1463"/>
      <c r="S53" s="1463"/>
      <c r="T53" s="1463"/>
      <c r="U53" s="1463"/>
      <c r="V53" s="1463"/>
      <c r="W53" s="1463"/>
      <c r="X53" s="1463"/>
      <c r="Y53" s="1464"/>
    </row>
    <row r="54" spans="2:25" ht="20.149999999999999" customHeight="1">
      <c r="B54" s="745"/>
      <c r="C54" s="746" t="s">
        <v>160</v>
      </c>
      <c r="D54" s="1063"/>
      <c r="E54" s="744" t="s">
        <v>197</v>
      </c>
      <c r="F54" s="1463"/>
      <c r="G54" s="1463"/>
      <c r="H54" s="1463"/>
      <c r="I54" s="1463"/>
      <c r="J54" s="1463"/>
      <c r="K54" s="1463"/>
      <c r="L54" s="1463"/>
      <c r="M54" s="1463"/>
      <c r="N54" s="1463"/>
      <c r="O54" s="1463"/>
      <c r="P54" s="1463"/>
      <c r="Q54" s="1463"/>
      <c r="R54" s="1463"/>
      <c r="S54" s="1463"/>
      <c r="T54" s="1463"/>
      <c r="U54" s="1463"/>
      <c r="V54" s="1463"/>
      <c r="W54" s="1463"/>
      <c r="X54" s="1463"/>
      <c r="Y54" s="1464"/>
    </row>
    <row r="55" spans="2:25" ht="20.149999999999999" customHeight="1">
      <c r="B55" s="745"/>
      <c r="C55" s="746" t="s">
        <v>106</v>
      </c>
      <c r="D55" s="1063"/>
      <c r="E55" s="744" t="s">
        <v>201</v>
      </c>
      <c r="F55" s="1463"/>
      <c r="G55" s="1463"/>
      <c r="H55" s="1463"/>
      <c r="I55" s="1463"/>
      <c r="J55" s="1463"/>
      <c r="K55" s="1463"/>
      <c r="L55" s="1463"/>
      <c r="M55" s="1463"/>
      <c r="N55" s="1463"/>
      <c r="O55" s="1463"/>
      <c r="P55" s="1463"/>
      <c r="Q55" s="1463"/>
      <c r="R55" s="1463"/>
      <c r="S55" s="1463"/>
      <c r="T55" s="1463"/>
      <c r="U55" s="1463"/>
      <c r="V55" s="1463"/>
      <c r="W55" s="1463"/>
      <c r="X55" s="1463"/>
      <c r="Y55" s="1464"/>
    </row>
    <row r="56" spans="2:25" ht="20.149999999999999" customHeight="1">
      <c r="B56" s="745"/>
      <c r="C56" s="746" t="s">
        <v>160</v>
      </c>
      <c r="D56" s="1063"/>
      <c r="E56" s="744" t="s">
        <v>197</v>
      </c>
      <c r="F56" s="1463"/>
      <c r="G56" s="1463"/>
      <c r="H56" s="1463"/>
      <c r="I56" s="1463"/>
      <c r="J56" s="1463"/>
      <c r="K56" s="1463"/>
      <c r="L56" s="1463"/>
      <c r="M56" s="1463"/>
      <c r="N56" s="1463"/>
      <c r="O56" s="1463"/>
      <c r="P56" s="1463"/>
      <c r="Q56" s="1463"/>
      <c r="R56" s="1463"/>
      <c r="S56" s="1463"/>
      <c r="T56" s="1463"/>
      <c r="U56" s="1463"/>
      <c r="V56" s="1463"/>
      <c r="W56" s="1463"/>
      <c r="X56" s="1463"/>
      <c r="Y56" s="1464"/>
    </row>
    <row r="57" spans="2:25" ht="20.149999999999999" customHeight="1">
      <c r="B57" s="762"/>
      <c r="C57" s="746"/>
      <c r="D57" s="1465"/>
      <c r="E57" s="1465"/>
      <c r="F57" s="1465"/>
      <c r="G57" s="1465"/>
      <c r="H57" s="1465"/>
      <c r="I57" s="1465"/>
      <c r="J57" s="1465"/>
      <c r="K57" s="1465"/>
      <c r="L57" s="1465"/>
      <c r="M57" s="1465"/>
      <c r="N57" s="1465"/>
      <c r="O57" s="1465"/>
      <c r="P57" s="1465"/>
      <c r="Q57" s="1465"/>
      <c r="R57" s="1465"/>
      <c r="S57" s="1465"/>
      <c r="T57" s="1465"/>
      <c r="U57" s="1465"/>
      <c r="V57" s="1465"/>
      <c r="W57" s="1465"/>
      <c r="X57" s="1465"/>
      <c r="Y57" s="1466"/>
    </row>
    <row r="58" spans="2:25" ht="20.149999999999999" customHeight="1">
      <c r="B58" s="758" t="s">
        <v>218</v>
      </c>
      <c r="C58" s="734"/>
      <c r="D58" s="739"/>
      <c r="E58" s="739"/>
      <c r="F58" s="739"/>
      <c r="G58" s="739"/>
      <c r="H58" s="739"/>
      <c r="I58" s="739"/>
      <c r="J58" s="739"/>
      <c r="K58" s="739"/>
      <c r="L58" s="739"/>
      <c r="M58" s="739"/>
      <c r="N58" s="739"/>
      <c r="O58" s="739"/>
      <c r="P58" s="739"/>
      <c r="Q58" s="739"/>
      <c r="R58" s="739"/>
      <c r="S58" s="739"/>
      <c r="T58" s="739"/>
      <c r="U58" s="739"/>
      <c r="V58" s="739"/>
      <c r="W58" s="739"/>
      <c r="X58" s="739"/>
      <c r="Y58" s="741"/>
    </row>
    <row r="59" spans="2:25" ht="20.149999999999999" customHeight="1">
      <c r="B59" s="1467"/>
      <c r="C59" s="1456"/>
      <c r="D59" s="1456"/>
      <c r="E59" s="1456"/>
      <c r="F59" s="1456"/>
      <c r="G59" s="1456"/>
      <c r="H59" s="1456"/>
      <c r="I59" s="1456"/>
      <c r="J59" s="1456"/>
      <c r="K59" s="1456"/>
      <c r="L59" s="1456"/>
      <c r="M59" s="1456"/>
      <c r="N59" s="1456"/>
      <c r="O59" s="1456"/>
      <c r="P59" s="1456"/>
      <c r="Q59" s="1456"/>
      <c r="R59" s="1456"/>
      <c r="S59" s="1456"/>
      <c r="T59" s="1456"/>
      <c r="U59" s="1456"/>
      <c r="V59" s="1456"/>
      <c r="W59" s="1456"/>
      <c r="X59" s="1456"/>
      <c r="Y59" s="1457"/>
    </row>
    <row r="60" spans="2:25" ht="20.149999999999999" customHeight="1">
      <c r="B60" s="1467"/>
      <c r="C60" s="1456"/>
      <c r="D60" s="1456"/>
      <c r="E60" s="1456"/>
      <c r="F60" s="1456"/>
      <c r="G60" s="1456"/>
      <c r="H60" s="1456"/>
      <c r="I60" s="1456"/>
      <c r="J60" s="1456"/>
      <c r="K60" s="1456"/>
      <c r="L60" s="1456"/>
      <c r="M60" s="1456"/>
      <c r="N60" s="1456"/>
      <c r="O60" s="1456"/>
      <c r="P60" s="1456"/>
      <c r="Q60" s="1456"/>
      <c r="R60" s="1456"/>
      <c r="S60" s="1456"/>
      <c r="T60" s="1456"/>
      <c r="U60" s="1456"/>
      <c r="V60" s="1456"/>
      <c r="W60" s="1456"/>
      <c r="X60" s="1456"/>
      <c r="Y60" s="1457"/>
    </row>
    <row r="61" spans="2:25" ht="20.149999999999999" customHeight="1">
      <c r="B61" s="1467"/>
      <c r="C61" s="1456"/>
      <c r="D61" s="1456"/>
      <c r="E61" s="1456"/>
      <c r="F61" s="1456"/>
      <c r="G61" s="1456"/>
      <c r="H61" s="1456"/>
      <c r="I61" s="1456"/>
      <c r="J61" s="1456"/>
      <c r="K61" s="1456"/>
      <c r="L61" s="1456"/>
      <c r="M61" s="1456"/>
      <c r="N61" s="1456"/>
      <c r="O61" s="1456"/>
      <c r="P61" s="1456"/>
      <c r="Q61" s="1456"/>
      <c r="R61" s="1456"/>
      <c r="S61" s="1456"/>
      <c r="T61" s="1456"/>
      <c r="U61" s="1456"/>
      <c r="V61" s="1456"/>
      <c r="W61" s="1456"/>
      <c r="X61" s="1456"/>
      <c r="Y61" s="1457"/>
    </row>
    <row r="62" spans="2:25" ht="20.149999999999999" customHeight="1">
      <c r="B62" s="1467"/>
      <c r="C62" s="1456"/>
      <c r="D62" s="1456"/>
      <c r="E62" s="1456"/>
      <c r="F62" s="1456"/>
      <c r="G62" s="1456"/>
      <c r="H62" s="1456"/>
      <c r="I62" s="1456"/>
      <c r="J62" s="1456"/>
      <c r="K62" s="1456"/>
      <c r="L62" s="1456"/>
      <c r="M62" s="1456"/>
      <c r="N62" s="1456"/>
      <c r="O62" s="1456"/>
      <c r="P62" s="1456"/>
      <c r="Q62" s="1456"/>
      <c r="R62" s="1456"/>
      <c r="S62" s="1456"/>
      <c r="T62" s="1456"/>
      <c r="U62" s="1456"/>
      <c r="V62" s="1456"/>
      <c r="W62" s="1456"/>
      <c r="X62" s="1456"/>
      <c r="Y62" s="1457"/>
    </row>
    <row r="63" spans="2:25" ht="20.149999999999999" customHeight="1">
      <c r="B63" s="1467"/>
      <c r="C63" s="1456"/>
      <c r="D63" s="1456"/>
      <c r="E63" s="1456"/>
      <c r="F63" s="1456"/>
      <c r="G63" s="1456"/>
      <c r="H63" s="1456"/>
      <c r="I63" s="1456"/>
      <c r="J63" s="1456"/>
      <c r="K63" s="1456"/>
      <c r="L63" s="1456"/>
      <c r="M63" s="1456"/>
      <c r="N63" s="1456"/>
      <c r="O63" s="1456"/>
      <c r="P63" s="1456"/>
      <c r="Q63" s="1456"/>
      <c r="R63" s="1456"/>
      <c r="S63" s="1456"/>
      <c r="T63" s="1456"/>
      <c r="U63" s="1456"/>
      <c r="V63" s="1456"/>
      <c r="W63" s="1456"/>
      <c r="X63" s="1456"/>
      <c r="Y63" s="1457"/>
    </row>
    <row r="64" spans="2:25" ht="20.149999999999999" customHeight="1">
      <c r="B64" s="1467"/>
      <c r="C64" s="1456"/>
      <c r="D64" s="1456"/>
      <c r="E64" s="1456"/>
      <c r="F64" s="1456"/>
      <c r="G64" s="1456"/>
      <c r="H64" s="1456"/>
      <c r="I64" s="1456"/>
      <c r="J64" s="1456"/>
      <c r="K64" s="1456"/>
      <c r="L64" s="1456"/>
      <c r="M64" s="1456"/>
      <c r="N64" s="1456"/>
      <c r="O64" s="1456"/>
      <c r="P64" s="1456"/>
      <c r="Q64" s="1456"/>
      <c r="R64" s="1456"/>
      <c r="S64" s="1456"/>
      <c r="T64" s="1456"/>
      <c r="U64" s="1456"/>
      <c r="V64" s="1456"/>
      <c r="W64" s="1456"/>
      <c r="X64" s="1456"/>
      <c r="Y64" s="1457"/>
    </row>
    <row r="65" spans="1:26" ht="20.149999999999999" customHeight="1">
      <c r="B65" s="1467"/>
      <c r="C65" s="1456"/>
      <c r="D65" s="1456"/>
      <c r="E65" s="1456"/>
      <c r="F65" s="1456"/>
      <c r="G65" s="1456"/>
      <c r="H65" s="1456"/>
      <c r="I65" s="1456"/>
      <c r="J65" s="1456"/>
      <c r="K65" s="1456"/>
      <c r="L65" s="1456"/>
      <c r="M65" s="1456"/>
      <c r="N65" s="1456"/>
      <c r="O65" s="1456"/>
      <c r="P65" s="1456"/>
      <c r="Q65" s="1456"/>
      <c r="R65" s="1456"/>
      <c r="S65" s="1456"/>
      <c r="T65" s="1456"/>
      <c r="U65" s="1456"/>
      <c r="V65" s="1456"/>
      <c r="W65" s="1456"/>
      <c r="X65" s="1456"/>
      <c r="Y65" s="1457"/>
    </row>
    <row r="66" spans="1:26" ht="20.149999999999999" customHeight="1">
      <c r="B66" s="1467"/>
      <c r="C66" s="1456"/>
      <c r="D66" s="1456"/>
      <c r="E66" s="1456"/>
      <c r="F66" s="1456"/>
      <c r="G66" s="1456"/>
      <c r="H66" s="1456"/>
      <c r="I66" s="1456"/>
      <c r="J66" s="1456"/>
      <c r="K66" s="1456"/>
      <c r="L66" s="1456"/>
      <c r="M66" s="1456"/>
      <c r="N66" s="1456"/>
      <c r="O66" s="1456"/>
      <c r="P66" s="1456"/>
      <c r="Q66" s="1456"/>
      <c r="R66" s="1456"/>
      <c r="S66" s="1456"/>
      <c r="T66" s="1456"/>
      <c r="U66" s="1456"/>
      <c r="V66" s="1456"/>
      <c r="W66" s="1456"/>
      <c r="X66" s="1456"/>
      <c r="Y66" s="1457"/>
    </row>
    <row r="67" spans="1:26" ht="20.149999999999999" customHeight="1">
      <c r="B67" s="1467"/>
      <c r="C67" s="1456"/>
      <c r="D67" s="1456"/>
      <c r="E67" s="1456"/>
      <c r="F67" s="1456"/>
      <c r="G67" s="1456"/>
      <c r="H67" s="1456"/>
      <c r="I67" s="1456"/>
      <c r="J67" s="1456"/>
      <c r="K67" s="1456"/>
      <c r="L67" s="1456"/>
      <c r="M67" s="1456"/>
      <c r="N67" s="1456"/>
      <c r="O67" s="1456"/>
      <c r="P67" s="1456"/>
      <c r="Q67" s="1456"/>
      <c r="R67" s="1456"/>
      <c r="S67" s="1456"/>
      <c r="T67" s="1456"/>
      <c r="U67" s="1456"/>
      <c r="V67" s="1456"/>
      <c r="W67" s="1456"/>
      <c r="X67" s="1456"/>
      <c r="Y67" s="1457"/>
    </row>
    <row r="68" spans="1:26" ht="19.5" customHeight="1">
      <c r="B68" s="1469"/>
      <c r="C68" s="1470"/>
      <c r="D68" s="1470"/>
      <c r="E68" s="1470"/>
      <c r="F68" s="1470"/>
      <c r="G68" s="1470"/>
      <c r="H68" s="1470"/>
      <c r="I68" s="1470"/>
      <c r="J68" s="1470"/>
      <c r="K68" s="1470"/>
      <c r="L68" s="1470"/>
      <c r="M68" s="1470"/>
      <c r="N68" s="1470"/>
      <c r="O68" s="1470"/>
      <c r="P68" s="1470"/>
      <c r="Q68" s="1470"/>
      <c r="R68" s="1470"/>
      <c r="S68" s="1470"/>
      <c r="T68" s="1470"/>
      <c r="U68" s="1470"/>
      <c r="V68" s="1470"/>
      <c r="W68" s="1470"/>
      <c r="X68" s="1470"/>
      <c r="Y68" s="1471"/>
    </row>
    <row r="69" spans="1:26" ht="20.149999999999999" customHeight="1">
      <c r="B69" s="763" t="s">
        <v>219</v>
      </c>
      <c r="C69" s="764"/>
      <c r="D69" s="764"/>
      <c r="E69" s="764"/>
      <c r="F69" s="764"/>
      <c r="G69" s="764"/>
      <c r="H69" s="764"/>
      <c r="I69" s="764"/>
      <c r="J69" s="764"/>
      <c r="K69" s="764"/>
      <c r="L69" s="764"/>
      <c r="M69" s="764"/>
      <c r="N69" s="764"/>
      <c r="O69" s="764"/>
      <c r="P69" s="764"/>
      <c r="Q69" s="764"/>
      <c r="R69" s="764"/>
      <c r="S69" s="764"/>
      <c r="T69" s="764"/>
      <c r="U69" s="764"/>
      <c r="V69" s="764"/>
      <c r="W69" s="764"/>
      <c r="X69" s="764"/>
      <c r="Y69" s="764"/>
    </row>
    <row r="70" spans="1:26" ht="20.149999999999999" customHeight="1">
      <c r="B70" s="765" t="s">
        <v>220</v>
      </c>
      <c r="C70" s="765"/>
      <c r="D70" s="744"/>
      <c r="E70" s="744"/>
      <c r="F70" s="744"/>
      <c r="G70" s="744"/>
      <c r="H70" s="744"/>
      <c r="I70" s="744"/>
      <c r="J70" s="744"/>
      <c r="K70" s="744"/>
      <c r="L70" s="744"/>
      <c r="M70" s="744"/>
      <c r="N70" s="744"/>
      <c r="O70" s="744"/>
      <c r="P70" s="744"/>
      <c r="Q70" s="744"/>
      <c r="R70" s="744"/>
      <c r="S70" s="744"/>
      <c r="T70" s="744"/>
      <c r="U70" s="744"/>
      <c r="V70" s="744"/>
      <c r="W70" s="744"/>
      <c r="X70" s="744"/>
      <c r="Y70" s="744"/>
    </row>
    <row r="71" spans="1:26" ht="20.149999999999999" customHeight="1">
      <c r="B71" s="676" t="s">
        <v>741</v>
      </c>
      <c r="D71" s="744"/>
      <c r="E71" s="744"/>
      <c r="F71" s="744"/>
      <c r="G71" s="744"/>
      <c r="H71" s="744"/>
      <c r="I71" s="744"/>
      <c r="J71" s="744"/>
      <c r="K71" s="744"/>
      <c r="L71" s="744"/>
      <c r="M71" s="744"/>
      <c r="N71" s="744"/>
      <c r="O71" s="744"/>
      <c r="P71" s="744"/>
      <c r="Q71" s="744"/>
      <c r="R71" s="744"/>
      <c r="S71" s="744"/>
      <c r="T71" s="744"/>
      <c r="U71" s="744"/>
      <c r="V71" s="744"/>
      <c r="W71" s="744"/>
      <c r="X71" s="744"/>
      <c r="Y71" s="744"/>
    </row>
    <row r="72" spans="1:26" ht="20.149999999999999" customHeight="1">
      <c r="A72" s="769"/>
      <c r="B72" s="676" t="s">
        <v>221</v>
      </c>
      <c r="Z72" s="769"/>
    </row>
    <row r="73" spans="1:26" ht="20.149999999999999" customHeight="1">
      <c r="A73" s="769"/>
      <c r="Z73" s="769"/>
    </row>
    <row r="74" spans="1:26" ht="20.149999999999999" customHeight="1">
      <c r="A74" s="769"/>
      <c r="B74" s="766"/>
      <c r="C74" s="766"/>
      <c r="D74" s="1472"/>
      <c r="E74" s="1472"/>
      <c r="F74" s="1472"/>
      <c r="G74" s="1472"/>
      <c r="H74" s="1472"/>
      <c r="I74" s="1472"/>
      <c r="J74" s="1472"/>
      <c r="K74" s="1472"/>
      <c r="L74" s="1472"/>
      <c r="M74" s="1472"/>
      <c r="N74" s="1472"/>
      <c r="O74" s="1472"/>
      <c r="P74" s="1472"/>
      <c r="Q74" s="677"/>
      <c r="R74" s="677"/>
      <c r="S74" s="1472"/>
      <c r="T74" s="1472"/>
      <c r="U74" s="1472"/>
      <c r="V74" s="1472"/>
      <c r="W74" s="1472"/>
      <c r="X74" s="1472"/>
      <c r="Y74" s="1472"/>
      <c r="Z74" s="769"/>
    </row>
    <row r="75" spans="1:26" ht="20.149999999999999" customHeight="1">
      <c r="A75" s="769"/>
      <c r="B75" s="766"/>
      <c r="D75" s="1473"/>
      <c r="E75" s="1473"/>
      <c r="F75" s="1473"/>
      <c r="G75" s="1472"/>
      <c r="H75" s="1472"/>
      <c r="I75" s="1472"/>
      <c r="J75" s="1472"/>
      <c r="K75" s="1472"/>
      <c r="L75" s="1472"/>
      <c r="M75" s="1472"/>
      <c r="N75" s="1472"/>
      <c r="O75" s="1472"/>
      <c r="P75" s="1472"/>
      <c r="Q75" s="677"/>
      <c r="R75" s="677"/>
      <c r="S75" s="1472"/>
      <c r="T75" s="1472"/>
      <c r="U75" s="1472"/>
      <c r="V75" s="767"/>
      <c r="W75" s="768"/>
      <c r="X75" s="1468"/>
      <c r="Y75" s="1468"/>
      <c r="Z75" s="769"/>
    </row>
    <row r="76" spans="1:26" ht="20.149999999999999" customHeight="1">
      <c r="A76" s="769"/>
      <c r="D76" s="1474"/>
      <c r="E76" s="1474"/>
      <c r="F76" s="1474"/>
      <c r="G76" s="1475"/>
      <c r="H76" s="1475"/>
      <c r="I76" s="1475"/>
      <c r="J76" s="1475"/>
      <c r="K76" s="1468"/>
      <c r="L76" s="1468"/>
      <c r="M76" s="1468"/>
      <c r="N76" s="1468"/>
      <c r="O76" s="1468"/>
      <c r="P76" s="1468"/>
      <c r="Q76" s="677"/>
      <c r="R76" s="677"/>
      <c r="S76" s="1472"/>
      <c r="T76" s="1472"/>
      <c r="U76" s="1472"/>
      <c r="V76" s="1468"/>
      <c r="W76" s="1468"/>
      <c r="X76" s="1468"/>
      <c r="Y76" s="1468"/>
      <c r="Z76" s="769"/>
    </row>
    <row r="77" spans="1:26" ht="20.149999999999999" customHeight="1">
      <c r="G77" s="677"/>
      <c r="H77" s="677"/>
      <c r="I77" s="677"/>
      <c r="J77" s="677"/>
      <c r="K77" s="677"/>
      <c r="L77" s="677"/>
      <c r="M77" s="677"/>
      <c r="N77" s="677"/>
      <c r="O77" s="677"/>
      <c r="P77" s="677"/>
      <c r="Q77" s="677"/>
      <c r="R77" s="677"/>
      <c r="S77" s="1488"/>
      <c r="T77" s="1488"/>
      <c r="U77" s="1488"/>
      <c r="V77" s="1468"/>
      <c r="W77" s="1468"/>
      <c r="X77" s="1468"/>
      <c r="Y77" s="1468"/>
    </row>
    <row r="78" spans="1:26" ht="20.149999999999999" customHeight="1">
      <c r="B78" s="770"/>
      <c r="C78" s="1437" t="s">
        <v>222</v>
      </c>
      <c r="D78" s="1434"/>
      <c r="E78" s="1434"/>
      <c r="F78" s="1434"/>
      <c r="G78" s="1434"/>
      <c r="H78" s="1434"/>
      <c r="I78" s="1434"/>
      <c r="J78" s="1434"/>
      <c r="K78" s="1434"/>
      <c r="L78" s="1434"/>
      <c r="M78" s="1434"/>
      <c r="N78" s="1434"/>
      <c r="O78" s="1438"/>
      <c r="Q78" s="1437" t="s">
        <v>222</v>
      </c>
      <c r="R78" s="1434"/>
      <c r="S78" s="1434"/>
      <c r="T78" s="1434"/>
      <c r="U78" s="1434"/>
      <c r="V78" s="1434"/>
      <c r="W78" s="1438"/>
      <c r="X78" s="1489"/>
      <c r="Y78" s="1490"/>
    </row>
    <row r="79" spans="1:26" ht="20.149999999999999" customHeight="1">
      <c r="B79" s="769"/>
      <c r="C79" s="1491" t="s">
        <v>223</v>
      </c>
      <c r="D79" s="1492"/>
      <c r="E79" s="1493"/>
      <c r="F79" s="1437" t="s">
        <v>224</v>
      </c>
      <c r="G79" s="1434"/>
      <c r="H79" s="1434"/>
      <c r="I79" s="1438"/>
      <c r="J79" s="1437" t="s">
        <v>225</v>
      </c>
      <c r="K79" s="1434"/>
      <c r="L79" s="1434"/>
      <c r="M79" s="1434"/>
      <c r="N79" s="1434"/>
      <c r="O79" s="1438"/>
      <c r="Q79" s="1437" t="s">
        <v>226</v>
      </c>
      <c r="R79" s="1434"/>
      <c r="S79" s="1438"/>
      <c r="T79" s="1482" t="s">
        <v>227</v>
      </c>
      <c r="U79" s="1483"/>
      <c r="V79" s="1483"/>
      <c r="W79" s="1484"/>
      <c r="X79" s="769"/>
      <c r="Y79" s="769"/>
    </row>
    <row r="80" spans="1:26" ht="20.149999999999999" customHeight="1">
      <c r="B80" s="769"/>
      <c r="C80" s="1476"/>
      <c r="D80" s="1477"/>
      <c r="E80" s="1478"/>
      <c r="F80" s="1479">
        <f ca="1">YEAR(TODAY())-C80</f>
        <v>2025</v>
      </c>
      <c r="G80" s="1480"/>
      <c r="H80" s="1480"/>
      <c r="I80" s="1481"/>
      <c r="J80" s="1482" t="s">
        <v>228</v>
      </c>
      <c r="K80" s="1483"/>
      <c r="L80" s="1483"/>
      <c r="M80" s="1483"/>
      <c r="N80" s="1483"/>
      <c r="O80" s="1484"/>
      <c r="Q80" s="1485" t="s">
        <v>229</v>
      </c>
      <c r="R80" s="1486"/>
      <c r="S80" s="1487"/>
      <c r="T80" s="1482" t="s">
        <v>230</v>
      </c>
      <c r="U80" s="1483"/>
      <c r="V80" s="1483"/>
      <c r="W80" s="1484"/>
      <c r="X80" s="769"/>
      <c r="Y80" s="769"/>
    </row>
    <row r="81" spans="2:25" ht="20.149999999999999" customHeight="1">
      <c r="B81" s="769"/>
      <c r="Q81" s="771"/>
      <c r="R81" s="771"/>
      <c r="S81" s="771"/>
      <c r="T81" s="771"/>
      <c r="U81" s="771"/>
      <c r="V81" s="771"/>
      <c r="W81" s="771"/>
      <c r="X81" s="769"/>
      <c r="Y81" s="769"/>
    </row>
    <row r="82" spans="2:25" ht="20.149999999999999" customHeight="1">
      <c r="B82" s="769"/>
      <c r="C82" s="769"/>
      <c r="D82" s="769"/>
      <c r="E82" s="769"/>
      <c r="F82" s="769"/>
      <c r="G82" s="769"/>
      <c r="H82" s="769"/>
      <c r="I82" s="769"/>
      <c r="J82" s="769"/>
      <c r="K82" s="769"/>
      <c r="L82" s="769"/>
      <c r="M82" s="769"/>
      <c r="N82" s="769"/>
      <c r="O82" s="769"/>
      <c r="P82" s="769"/>
      <c r="X82" s="769"/>
      <c r="Y82" s="769"/>
    </row>
    <row r="83" spans="2:25" ht="20.149999999999999" customHeight="1"/>
    <row r="84" spans="2:25" ht="40" customHeight="1"/>
    <row r="85" spans="2:25" ht="20.149999999999999" customHeight="1"/>
    <row r="86" spans="2:25" ht="20.149999999999999" customHeight="1">
      <c r="B86" s="1473"/>
      <c r="C86" s="1473"/>
      <c r="D86" s="1473"/>
      <c r="E86" s="1473"/>
      <c r="F86" s="1473"/>
      <c r="G86" s="1473"/>
      <c r="H86" s="1473"/>
      <c r="I86" s="1473"/>
    </row>
    <row r="87" spans="2:25" ht="20.149999999999999" customHeight="1">
      <c r="B87" s="1473"/>
      <c r="C87" s="1473"/>
      <c r="D87" s="1473"/>
      <c r="E87" s="1473"/>
      <c r="F87" s="1473"/>
      <c r="G87" s="1473"/>
      <c r="H87" s="1473"/>
      <c r="I87" s="1473"/>
    </row>
    <row r="88" spans="2:25" ht="61.5" customHeight="1"/>
    <row r="89" spans="2:25" ht="20.149999999999999" customHeight="1"/>
  </sheetData>
  <customSheetViews>
    <customSheetView guid="{F9143849-2950-4A3C-ABFF-F8DA3D7B21DB}" scale="25" showPageBreaks="1" showGridLines="0" zeroValues="0" fitToPage="1" printArea="1" hiddenRows="1" hiddenColumns="1" view="pageBreakPreview" topLeftCell="A37">
      <selection activeCell="I13" sqref="I13"/>
      <pageMargins left="0.23622047244094491" right="0.23622047244094491" top="0.74803149606299213" bottom="0.74803149606299213" header="0.31496062992125984" footer="0.31496062992125984"/>
      <printOptions horizontalCentered="1"/>
      <pageSetup paperSize="9" scale="53" orientation="portrait" r:id="rId1"/>
      <headerFooter alignWithMargins="0"/>
    </customSheetView>
    <customSheetView guid="{C18E9BE0-42F9-4C1A-9904-B3E737C711CA}" scale="70" showPageBreaks="1" showGridLines="0" zeroValues="0" fitToPage="1" printArea="1" hiddenRows="1" hiddenColumns="1" view="pageBreakPreview">
      <selection activeCell="F37" sqref="F37:Y37"/>
      <pageMargins left="0.23622047244094491" right="0.23622047244094491" top="0.74803149606299213" bottom="0.74803149606299213" header="0.31496062992125984" footer="0.31496062992125984"/>
      <printOptions horizontalCentered="1"/>
      <pageSetup paperSize="9" scale="54" orientation="portrait" r:id="rId2"/>
      <headerFooter alignWithMargins="0"/>
    </customSheetView>
  </customSheetViews>
  <mergeCells count="106">
    <mergeCell ref="B87:I87"/>
    <mergeCell ref="C80:E80"/>
    <mergeCell ref="F80:I80"/>
    <mergeCell ref="J80:O80"/>
    <mergeCell ref="Q80:S80"/>
    <mergeCell ref="T80:W80"/>
    <mergeCell ref="B86:I86"/>
    <mergeCell ref="S77:U77"/>
    <mergeCell ref="V77:Y77"/>
    <mergeCell ref="C78:O78"/>
    <mergeCell ref="Q78:W78"/>
    <mergeCell ref="X78:Y78"/>
    <mergeCell ref="C79:E79"/>
    <mergeCell ref="F79:I79"/>
    <mergeCell ref="J79:O79"/>
    <mergeCell ref="Q79:S79"/>
    <mergeCell ref="T79:W79"/>
    <mergeCell ref="V76:Y76"/>
    <mergeCell ref="B68:Y68"/>
    <mergeCell ref="D74:P74"/>
    <mergeCell ref="S74:Y74"/>
    <mergeCell ref="D75:F75"/>
    <mergeCell ref="G75:J75"/>
    <mergeCell ref="K75:M75"/>
    <mergeCell ref="N75:P75"/>
    <mergeCell ref="S75:U75"/>
    <mergeCell ref="X75:Y75"/>
    <mergeCell ref="D76:F76"/>
    <mergeCell ref="G76:J76"/>
    <mergeCell ref="K76:M76"/>
    <mergeCell ref="N76:P76"/>
    <mergeCell ref="S76:U76"/>
    <mergeCell ref="B67:Y67"/>
    <mergeCell ref="F49:Y49"/>
    <mergeCell ref="F50:Y50"/>
    <mergeCell ref="F51:Y51"/>
    <mergeCell ref="F52:Y52"/>
    <mergeCell ref="F53:Y53"/>
    <mergeCell ref="F54:Y54"/>
    <mergeCell ref="F55:Y55"/>
    <mergeCell ref="F56:Y56"/>
    <mergeCell ref="D57:Y57"/>
    <mergeCell ref="B65:Y65"/>
    <mergeCell ref="B66:Y66"/>
    <mergeCell ref="B63:Y63"/>
    <mergeCell ref="B64:Y64"/>
    <mergeCell ref="B59:Y59"/>
    <mergeCell ref="B62:Y62"/>
    <mergeCell ref="B60:Y60"/>
    <mergeCell ref="B61:Y61"/>
    <mergeCell ref="F48:Y48"/>
    <mergeCell ref="F35:Y35"/>
    <mergeCell ref="F37:Y37"/>
    <mergeCell ref="F38:Y38"/>
    <mergeCell ref="F39:Y39"/>
    <mergeCell ref="F40:Y40"/>
    <mergeCell ref="F41:Y41"/>
    <mergeCell ref="F42:Y42"/>
    <mergeCell ref="F43:Y43"/>
    <mergeCell ref="F46:Y46"/>
    <mergeCell ref="F34:Y34"/>
    <mergeCell ref="B14:Y14"/>
    <mergeCell ref="F16:Y16"/>
    <mergeCell ref="F17:Y17"/>
    <mergeCell ref="F18:Y18"/>
    <mergeCell ref="F19:Y19"/>
    <mergeCell ref="F20:Y20"/>
    <mergeCell ref="F21:Y21"/>
    <mergeCell ref="F27:Y27"/>
    <mergeCell ref="F30:Y30"/>
    <mergeCell ref="F33:Y33"/>
    <mergeCell ref="F22:Y22"/>
    <mergeCell ref="F23:Y23"/>
    <mergeCell ref="F25:Y25"/>
    <mergeCell ref="F26:Y26"/>
    <mergeCell ref="R24:Y24"/>
    <mergeCell ref="F28:Y28"/>
    <mergeCell ref="F29:Y29"/>
    <mergeCell ref="C12:X12"/>
    <mergeCell ref="B13:D13"/>
    <mergeCell ref="E13:I13"/>
    <mergeCell ref="K13:M13"/>
    <mergeCell ref="N13:P13"/>
    <mergeCell ref="R13:T13"/>
    <mergeCell ref="W13:X13"/>
    <mergeCell ref="C9:Y9"/>
    <mergeCell ref="C10:Y10"/>
    <mergeCell ref="S2:V2"/>
    <mergeCell ref="W2:Z2"/>
    <mergeCell ref="B3:Y3"/>
    <mergeCell ref="R5:S5"/>
    <mergeCell ref="C6:N6"/>
    <mergeCell ref="P6:Y6"/>
    <mergeCell ref="AB10:AC10"/>
    <mergeCell ref="C11:D11"/>
    <mergeCell ref="F11:H11"/>
    <mergeCell ref="J11:N11"/>
    <mergeCell ref="P11:R11"/>
    <mergeCell ref="C7:N7"/>
    <mergeCell ref="P7:R7"/>
    <mergeCell ref="C8:D8"/>
    <mergeCell ref="J8:K8"/>
    <mergeCell ref="M8:N8"/>
    <mergeCell ref="O8:R8"/>
    <mergeCell ref="S8:Y8"/>
    <mergeCell ref="S7:U7"/>
  </mergeCells>
  <phoneticPr fontId="5"/>
  <conditionalFormatting sqref="F11:H11">
    <cfRule type="expression" dxfId="9" priority="1" stopIfTrue="1">
      <formula>$C$11="海外"</formula>
    </cfRule>
  </conditionalFormatting>
  <conditionalFormatting sqref="P11:R11">
    <cfRule type="expression" dxfId="8" priority="2" stopIfTrue="1">
      <formula>$J$11="その他"</formula>
    </cfRule>
  </conditionalFormatting>
  <dataValidations count="8">
    <dataValidation type="list" allowBlank="1" showInputMessage="1" showErrorMessage="1" sqref="S2" xr:uid="{00000000-0002-0000-0300-000000000000}">
      <formula1>$AC$40:$AC$43</formula1>
    </dataValidation>
    <dataValidation type="list" allowBlank="1" showInputMessage="1" showErrorMessage="1"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65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101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7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73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9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45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81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7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53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9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25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61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7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33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9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xr:uid="{00000000-0002-0000-0300-000001000000}">
      <formula1>$AB$11:$AB$13</formula1>
    </dataValidation>
    <dataValidation type="list" allowBlank="1" showInputMessage="1" showErrorMessage="1" sqref="J11:N11 JF11:JJ11 TB11:TF11 ACX11:ADB11 AMT11:AMX11 AWP11:AWT11 BGL11:BGP11 BQH11:BQL11 CAD11:CAH11 CJZ11:CKD11 CTV11:CTZ11 DDR11:DDV11 DNN11:DNR11 DXJ11:DXN11 EHF11:EHJ11 ERB11:ERF11 FAX11:FBB11 FKT11:FKX11 FUP11:FUT11 GEL11:GEP11 GOH11:GOL11 GYD11:GYH11 HHZ11:HID11 HRV11:HRZ11 IBR11:IBV11 ILN11:ILR11 IVJ11:IVN11 JFF11:JFJ11 JPB11:JPF11 JYX11:JZB11 KIT11:KIX11 KSP11:KST11 LCL11:LCP11 LMH11:LML11 LWD11:LWH11 MFZ11:MGD11 MPV11:MPZ11 MZR11:MZV11 NJN11:NJR11 NTJ11:NTN11 ODF11:ODJ11 ONB11:ONF11 OWX11:OXB11 PGT11:PGX11 PQP11:PQT11 QAL11:QAP11 QKH11:QKL11 QUD11:QUH11 RDZ11:RED11 RNV11:RNZ11 RXR11:RXV11 SHN11:SHR11 SRJ11:SRN11 TBF11:TBJ11 TLB11:TLF11 TUX11:TVB11 UET11:UEX11 UOP11:UOT11 UYL11:UYP11 VIH11:VIL11 VSD11:VSH11 WBZ11:WCD11 WLV11:WLZ11 WVR11:WVV11 J65565:N65565 JF65559:JJ65559 TB65559:TF65559 ACX65559:ADB65559 AMT65559:AMX65559 AWP65559:AWT65559 BGL65559:BGP65559 BQH65559:BQL65559 CAD65559:CAH65559 CJZ65559:CKD65559 CTV65559:CTZ65559 DDR65559:DDV65559 DNN65559:DNR65559 DXJ65559:DXN65559 EHF65559:EHJ65559 ERB65559:ERF65559 FAX65559:FBB65559 FKT65559:FKX65559 FUP65559:FUT65559 GEL65559:GEP65559 GOH65559:GOL65559 GYD65559:GYH65559 HHZ65559:HID65559 HRV65559:HRZ65559 IBR65559:IBV65559 ILN65559:ILR65559 IVJ65559:IVN65559 JFF65559:JFJ65559 JPB65559:JPF65559 JYX65559:JZB65559 KIT65559:KIX65559 KSP65559:KST65559 LCL65559:LCP65559 LMH65559:LML65559 LWD65559:LWH65559 MFZ65559:MGD65559 MPV65559:MPZ65559 MZR65559:MZV65559 NJN65559:NJR65559 NTJ65559:NTN65559 ODF65559:ODJ65559 ONB65559:ONF65559 OWX65559:OXB65559 PGT65559:PGX65559 PQP65559:PQT65559 QAL65559:QAP65559 QKH65559:QKL65559 QUD65559:QUH65559 RDZ65559:RED65559 RNV65559:RNZ65559 RXR65559:RXV65559 SHN65559:SHR65559 SRJ65559:SRN65559 TBF65559:TBJ65559 TLB65559:TLF65559 TUX65559:TVB65559 UET65559:UEX65559 UOP65559:UOT65559 UYL65559:UYP65559 VIH65559:VIL65559 VSD65559:VSH65559 WBZ65559:WCD65559 WLV65559:WLZ65559 WVR65559:WVV65559 J131101:N131101 JF131095:JJ131095 TB131095:TF131095 ACX131095:ADB131095 AMT131095:AMX131095 AWP131095:AWT131095 BGL131095:BGP131095 BQH131095:BQL131095 CAD131095:CAH131095 CJZ131095:CKD131095 CTV131095:CTZ131095 DDR131095:DDV131095 DNN131095:DNR131095 DXJ131095:DXN131095 EHF131095:EHJ131095 ERB131095:ERF131095 FAX131095:FBB131095 FKT131095:FKX131095 FUP131095:FUT131095 GEL131095:GEP131095 GOH131095:GOL131095 GYD131095:GYH131095 HHZ131095:HID131095 HRV131095:HRZ131095 IBR131095:IBV131095 ILN131095:ILR131095 IVJ131095:IVN131095 JFF131095:JFJ131095 JPB131095:JPF131095 JYX131095:JZB131095 KIT131095:KIX131095 KSP131095:KST131095 LCL131095:LCP131095 LMH131095:LML131095 LWD131095:LWH131095 MFZ131095:MGD131095 MPV131095:MPZ131095 MZR131095:MZV131095 NJN131095:NJR131095 NTJ131095:NTN131095 ODF131095:ODJ131095 ONB131095:ONF131095 OWX131095:OXB131095 PGT131095:PGX131095 PQP131095:PQT131095 QAL131095:QAP131095 QKH131095:QKL131095 QUD131095:QUH131095 RDZ131095:RED131095 RNV131095:RNZ131095 RXR131095:RXV131095 SHN131095:SHR131095 SRJ131095:SRN131095 TBF131095:TBJ131095 TLB131095:TLF131095 TUX131095:TVB131095 UET131095:UEX131095 UOP131095:UOT131095 UYL131095:UYP131095 VIH131095:VIL131095 VSD131095:VSH131095 WBZ131095:WCD131095 WLV131095:WLZ131095 WVR131095:WVV131095 J196637:N196637 JF196631:JJ196631 TB196631:TF196631 ACX196631:ADB196631 AMT196631:AMX196631 AWP196631:AWT196631 BGL196631:BGP196631 BQH196631:BQL196631 CAD196631:CAH196631 CJZ196631:CKD196631 CTV196631:CTZ196631 DDR196631:DDV196631 DNN196631:DNR196631 DXJ196631:DXN196631 EHF196631:EHJ196631 ERB196631:ERF196631 FAX196631:FBB196631 FKT196631:FKX196631 FUP196631:FUT196631 GEL196631:GEP196631 GOH196631:GOL196631 GYD196631:GYH196631 HHZ196631:HID196631 HRV196631:HRZ196631 IBR196631:IBV196631 ILN196631:ILR196631 IVJ196631:IVN196631 JFF196631:JFJ196631 JPB196631:JPF196631 JYX196631:JZB196631 KIT196631:KIX196631 KSP196631:KST196631 LCL196631:LCP196631 LMH196631:LML196631 LWD196631:LWH196631 MFZ196631:MGD196631 MPV196631:MPZ196631 MZR196631:MZV196631 NJN196631:NJR196631 NTJ196631:NTN196631 ODF196631:ODJ196631 ONB196631:ONF196631 OWX196631:OXB196631 PGT196631:PGX196631 PQP196631:PQT196631 QAL196631:QAP196631 QKH196631:QKL196631 QUD196631:QUH196631 RDZ196631:RED196631 RNV196631:RNZ196631 RXR196631:RXV196631 SHN196631:SHR196631 SRJ196631:SRN196631 TBF196631:TBJ196631 TLB196631:TLF196631 TUX196631:TVB196631 UET196631:UEX196631 UOP196631:UOT196631 UYL196631:UYP196631 VIH196631:VIL196631 VSD196631:VSH196631 WBZ196631:WCD196631 WLV196631:WLZ196631 WVR196631:WVV196631 J262173:N262173 JF262167:JJ262167 TB262167:TF262167 ACX262167:ADB262167 AMT262167:AMX262167 AWP262167:AWT262167 BGL262167:BGP262167 BQH262167:BQL262167 CAD262167:CAH262167 CJZ262167:CKD262167 CTV262167:CTZ262167 DDR262167:DDV262167 DNN262167:DNR262167 DXJ262167:DXN262167 EHF262167:EHJ262167 ERB262167:ERF262167 FAX262167:FBB262167 FKT262167:FKX262167 FUP262167:FUT262167 GEL262167:GEP262167 GOH262167:GOL262167 GYD262167:GYH262167 HHZ262167:HID262167 HRV262167:HRZ262167 IBR262167:IBV262167 ILN262167:ILR262167 IVJ262167:IVN262167 JFF262167:JFJ262167 JPB262167:JPF262167 JYX262167:JZB262167 KIT262167:KIX262167 KSP262167:KST262167 LCL262167:LCP262167 LMH262167:LML262167 LWD262167:LWH262167 MFZ262167:MGD262167 MPV262167:MPZ262167 MZR262167:MZV262167 NJN262167:NJR262167 NTJ262167:NTN262167 ODF262167:ODJ262167 ONB262167:ONF262167 OWX262167:OXB262167 PGT262167:PGX262167 PQP262167:PQT262167 QAL262167:QAP262167 QKH262167:QKL262167 QUD262167:QUH262167 RDZ262167:RED262167 RNV262167:RNZ262167 RXR262167:RXV262167 SHN262167:SHR262167 SRJ262167:SRN262167 TBF262167:TBJ262167 TLB262167:TLF262167 TUX262167:TVB262167 UET262167:UEX262167 UOP262167:UOT262167 UYL262167:UYP262167 VIH262167:VIL262167 VSD262167:VSH262167 WBZ262167:WCD262167 WLV262167:WLZ262167 WVR262167:WVV262167 J327709:N327709 JF327703:JJ327703 TB327703:TF327703 ACX327703:ADB327703 AMT327703:AMX327703 AWP327703:AWT327703 BGL327703:BGP327703 BQH327703:BQL327703 CAD327703:CAH327703 CJZ327703:CKD327703 CTV327703:CTZ327703 DDR327703:DDV327703 DNN327703:DNR327703 DXJ327703:DXN327703 EHF327703:EHJ327703 ERB327703:ERF327703 FAX327703:FBB327703 FKT327703:FKX327703 FUP327703:FUT327703 GEL327703:GEP327703 GOH327703:GOL327703 GYD327703:GYH327703 HHZ327703:HID327703 HRV327703:HRZ327703 IBR327703:IBV327703 ILN327703:ILR327703 IVJ327703:IVN327703 JFF327703:JFJ327703 JPB327703:JPF327703 JYX327703:JZB327703 KIT327703:KIX327703 KSP327703:KST327703 LCL327703:LCP327703 LMH327703:LML327703 LWD327703:LWH327703 MFZ327703:MGD327703 MPV327703:MPZ327703 MZR327703:MZV327703 NJN327703:NJR327703 NTJ327703:NTN327703 ODF327703:ODJ327703 ONB327703:ONF327703 OWX327703:OXB327703 PGT327703:PGX327703 PQP327703:PQT327703 QAL327703:QAP327703 QKH327703:QKL327703 QUD327703:QUH327703 RDZ327703:RED327703 RNV327703:RNZ327703 RXR327703:RXV327703 SHN327703:SHR327703 SRJ327703:SRN327703 TBF327703:TBJ327703 TLB327703:TLF327703 TUX327703:TVB327703 UET327703:UEX327703 UOP327703:UOT327703 UYL327703:UYP327703 VIH327703:VIL327703 VSD327703:VSH327703 WBZ327703:WCD327703 WLV327703:WLZ327703 WVR327703:WVV327703 J393245:N393245 JF393239:JJ393239 TB393239:TF393239 ACX393239:ADB393239 AMT393239:AMX393239 AWP393239:AWT393239 BGL393239:BGP393239 BQH393239:BQL393239 CAD393239:CAH393239 CJZ393239:CKD393239 CTV393239:CTZ393239 DDR393239:DDV393239 DNN393239:DNR393239 DXJ393239:DXN393239 EHF393239:EHJ393239 ERB393239:ERF393239 FAX393239:FBB393239 FKT393239:FKX393239 FUP393239:FUT393239 GEL393239:GEP393239 GOH393239:GOL393239 GYD393239:GYH393239 HHZ393239:HID393239 HRV393239:HRZ393239 IBR393239:IBV393239 ILN393239:ILR393239 IVJ393239:IVN393239 JFF393239:JFJ393239 JPB393239:JPF393239 JYX393239:JZB393239 KIT393239:KIX393239 KSP393239:KST393239 LCL393239:LCP393239 LMH393239:LML393239 LWD393239:LWH393239 MFZ393239:MGD393239 MPV393239:MPZ393239 MZR393239:MZV393239 NJN393239:NJR393239 NTJ393239:NTN393239 ODF393239:ODJ393239 ONB393239:ONF393239 OWX393239:OXB393239 PGT393239:PGX393239 PQP393239:PQT393239 QAL393239:QAP393239 QKH393239:QKL393239 QUD393239:QUH393239 RDZ393239:RED393239 RNV393239:RNZ393239 RXR393239:RXV393239 SHN393239:SHR393239 SRJ393239:SRN393239 TBF393239:TBJ393239 TLB393239:TLF393239 TUX393239:TVB393239 UET393239:UEX393239 UOP393239:UOT393239 UYL393239:UYP393239 VIH393239:VIL393239 VSD393239:VSH393239 WBZ393239:WCD393239 WLV393239:WLZ393239 WVR393239:WVV393239 J458781:N458781 JF458775:JJ458775 TB458775:TF458775 ACX458775:ADB458775 AMT458775:AMX458775 AWP458775:AWT458775 BGL458775:BGP458775 BQH458775:BQL458775 CAD458775:CAH458775 CJZ458775:CKD458775 CTV458775:CTZ458775 DDR458775:DDV458775 DNN458775:DNR458775 DXJ458775:DXN458775 EHF458775:EHJ458775 ERB458775:ERF458775 FAX458775:FBB458775 FKT458775:FKX458775 FUP458775:FUT458775 GEL458775:GEP458775 GOH458775:GOL458775 GYD458775:GYH458775 HHZ458775:HID458775 HRV458775:HRZ458775 IBR458775:IBV458775 ILN458775:ILR458775 IVJ458775:IVN458775 JFF458775:JFJ458775 JPB458775:JPF458775 JYX458775:JZB458775 KIT458775:KIX458775 KSP458775:KST458775 LCL458775:LCP458775 LMH458775:LML458775 LWD458775:LWH458775 MFZ458775:MGD458775 MPV458775:MPZ458775 MZR458775:MZV458775 NJN458775:NJR458775 NTJ458775:NTN458775 ODF458775:ODJ458775 ONB458775:ONF458775 OWX458775:OXB458775 PGT458775:PGX458775 PQP458775:PQT458775 QAL458775:QAP458775 QKH458775:QKL458775 QUD458775:QUH458775 RDZ458775:RED458775 RNV458775:RNZ458775 RXR458775:RXV458775 SHN458775:SHR458775 SRJ458775:SRN458775 TBF458775:TBJ458775 TLB458775:TLF458775 TUX458775:TVB458775 UET458775:UEX458775 UOP458775:UOT458775 UYL458775:UYP458775 VIH458775:VIL458775 VSD458775:VSH458775 WBZ458775:WCD458775 WLV458775:WLZ458775 WVR458775:WVV458775 J524317:N524317 JF524311:JJ524311 TB524311:TF524311 ACX524311:ADB524311 AMT524311:AMX524311 AWP524311:AWT524311 BGL524311:BGP524311 BQH524311:BQL524311 CAD524311:CAH524311 CJZ524311:CKD524311 CTV524311:CTZ524311 DDR524311:DDV524311 DNN524311:DNR524311 DXJ524311:DXN524311 EHF524311:EHJ524311 ERB524311:ERF524311 FAX524311:FBB524311 FKT524311:FKX524311 FUP524311:FUT524311 GEL524311:GEP524311 GOH524311:GOL524311 GYD524311:GYH524311 HHZ524311:HID524311 HRV524311:HRZ524311 IBR524311:IBV524311 ILN524311:ILR524311 IVJ524311:IVN524311 JFF524311:JFJ524311 JPB524311:JPF524311 JYX524311:JZB524311 KIT524311:KIX524311 KSP524311:KST524311 LCL524311:LCP524311 LMH524311:LML524311 LWD524311:LWH524311 MFZ524311:MGD524311 MPV524311:MPZ524311 MZR524311:MZV524311 NJN524311:NJR524311 NTJ524311:NTN524311 ODF524311:ODJ524311 ONB524311:ONF524311 OWX524311:OXB524311 PGT524311:PGX524311 PQP524311:PQT524311 QAL524311:QAP524311 QKH524311:QKL524311 QUD524311:QUH524311 RDZ524311:RED524311 RNV524311:RNZ524311 RXR524311:RXV524311 SHN524311:SHR524311 SRJ524311:SRN524311 TBF524311:TBJ524311 TLB524311:TLF524311 TUX524311:TVB524311 UET524311:UEX524311 UOP524311:UOT524311 UYL524311:UYP524311 VIH524311:VIL524311 VSD524311:VSH524311 WBZ524311:WCD524311 WLV524311:WLZ524311 WVR524311:WVV524311 J589853:N589853 JF589847:JJ589847 TB589847:TF589847 ACX589847:ADB589847 AMT589847:AMX589847 AWP589847:AWT589847 BGL589847:BGP589847 BQH589847:BQL589847 CAD589847:CAH589847 CJZ589847:CKD589847 CTV589847:CTZ589847 DDR589847:DDV589847 DNN589847:DNR589847 DXJ589847:DXN589847 EHF589847:EHJ589847 ERB589847:ERF589847 FAX589847:FBB589847 FKT589847:FKX589847 FUP589847:FUT589847 GEL589847:GEP589847 GOH589847:GOL589847 GYD589847:GYH589847 HHZ589847:HID589847 HRV589847:HRZ589847 IBR589847:IBV589847 ILN589847:ILR589847 IVJ589847:IVN589847 JFF589847:JFJ589847 JPB589847:JPF589847 JYX589847:JZB589847 KIT589847:KIX589847 KSP589847:KST589847 LCL589847:LCP589847 LMH589847:LML589847 LWD589847:LWH589847 MFZ589847:MGD589847 MPV589847:MPZ589847 MZR589847:MZV589847 NJN589847:NJR589847 NTJ589847:NTN589847 ODF589847:ODJ589847 ONB589847:ONF589847 OWX589847:OXB589847 PGT589847:PGX589847 PQP589847:PQT589847 QAL589847:QAP589847 QKH589847:QKL589847 QUD589847:QUH589847 RDZ589847:RED589847 RNV589847:RNZ589847 RXR589847:RXV589847 SHN589847:SHR589847 SRJ589847:SRN589847 TBF589847:TBJ589847 TLB589847:TLF589847 TUX589847:TVB589847 UET589847:UEX589847 UOP589847:UOT589847 UYL589847:UYP589847 VIH589847:VIL589847 VSD589847:VSH589847 WBZ589847:WCD589847 WLV589847:WLZ589847 WVR589847:WVV589847 J655389:N655389 JF655383:JJ655383 TB655383:TF655383 ACX655383:ADB655383 AMT655383:AMX655383 AWP655383:AWT655383 BGL655383:BGP655383 BQH655383:BQL655383 CAD655383:CAH655383 CJZ655383:CKD655383 CTV655383:CTZ655383 DDR655383:DDV655383 DNN655383:DNR655383 DXJ655383:DXN655383 EHF655383:EHJ655383 ERB655383:ERF655383 FAX655383:FBB655383 FKT655383:FKX655383 FUP655383:FUT655383 GEL655383:GEP655383 GOH655383:GOL655383 GYD655383:GYH655383 HHZ655383:HID655383 HRV655383:HRZ655383 IBR655383:IBV655383 ILN655383:ILR655383 IVJ655383:IVN655383 JFF655383:JFJ655383 JPB655383:JPF655383 JYX655383:JZB655383 KIT655383:KIX655383 KSP655383:KST655383 LCL655383:LCP655383 LMH655383:LML655383 LWD655383:LWH655383 MFZ655383:MGD655383 MPV655383:MPZ655383 MZR655383:MZV655383 NJN655383:NJR655383 NTJ655383:NTN655383 ODF655383:ODJ655383 ONB655383:ONF655383 OWX655383:OXB655383 PGT655383:PGX655383 PQP655383:PQT655383 QAL655383:QAP655383 QKH655383:QKL655383 QUD655383:QUH655383 RDZ655383:RED655383 RNV655383:RNZ655383 RXR655383:RXV655383 SHN655383:SHR655383 SRJ655383:SRN655383 TBF655383:TBJ655383 TLB655383:TLF655383 TUX655383:TVB655383 UET655383:UEX655383 UOP655383:UOT655383 UYL655383:UYP655383 VIH655383:VIL655383 VSD655383:VSH655383 WBZ655383:WCD655383 WLV655383:WLZ655383 WVR655383:WVV655383 J720925:N720925 JF720919:JJ720919 TB720919:TF720919 ACX720919:ADB720919 AMT720919:AMX720919 AWP720919:AWT720919 BGL720919:BGP720919 BQH720919:BQL720919 CAD720919:CAH720919 CJZ720919:CKD720919 CTV720919:CTZ720919 DDR720919:DDV720919 DNN720919:DNR720919 DXJ720919:DXN720919 EHF720919:EHJ720919 ERB720919:ERF720919 FAX720919:FBB720919 FKT720919:FKX720919 FUP720919:FUT720919 GEL720919:GEP720919 GOH720919:GOL720919 GYD720919:GYH720919 HHZ720919:HID720919 HRV720919:HRZ720919 IBR720919:IBV720919 ILN720919:ILR720919 IVJ720919:IVN720919 JFF720919:JFJ720919 JPB720919:JPF720919 JYX720919:JZB720919 KIT720919:KIX720919 KSP720919:KST720919 LCL720919:LCP720919 LMH720919:LML720919 LWD720919:LWH720919 MFZ720919:MGD720919 MPV720919:MPZ720919 MZR720919:MZV720919 NJN720919:NJR720919 NTJ720919:NTN720919 ODF720919:ODJ720919 ONB720919:ONF720919 OWX720919:OXB720919 PGT720919:PGX720919 PQP720919:PQT720919 QAL720919:QAP720919 QKH720919:QKL720919 QUD720919:QUH720919 RDZ720919:RED720919 RNV720919:RNZ720919 RXR720919:RXV720919 SHN720919:SHR720919 SRJ720919:SRN720919 TBF720919:TBJ720919 TLB720919:TLF720919 TUX720919:TVB720919 UET720919:UEX720919 UOP720919:UOT720919 UYL720919:UYP720919 VIH720919:VIL720919 VSD720919:VSH720919 WBZ720919:WCD720919 WLV720919:WLZ720919 WVR720919:WVV720919 J786461:N786461 JF786455:JJ786455 TB786455:TF786455 ACX786455:ADB786455 AMT786455:AMX786455 AWP786455:AWT786455 BGL786455:BGP786455 BQH786455:BQL786455 CAD786455:CAH786455 CJZ786455:CKD786455 CTV786455:CTZ786455 DDR786455:DDV786455 DNN786455:DNR786455 DXJ786455:DXN786455 EHF786455:EHJ786455 ERB786455:ERF786455 FAX786455:FBB786455 FKT786455:FKX786455 FUP786455:FUT786455 GEL786455:GEP786455 GOH786455:GOL786455 GYD786455:GYH786455 HHZ786455:HID786455 HRV786455:HRZ786455 IBR786455:IBV786455 ILN786455:ILR786455 IVJ786455:IVN786455 JFF786455:JFJ786455 JPB786455:JPF786455 JYX786455:JZB786455 KIT786455:KIX786455 KSP786455:KST786455 LCL786455:LCP786455 LMH786455:LML786455 LWD786455:LWH786455 MFZ786455:MGD786455 MPV786455:MPZ786455 MZR786455:MZV786455 NJN786455:NJR786455 NTJ786455:NTN786455 ODF786455:ODJ786455 ONB786455:ONF786455 OWX786455:OXB786455 PGT786455:PGX786455 PQP786455:PQT786455 QAL786455:QAP786455 QKH786455:QKL786455 QUD786455:QUH786455 RDZ786455:RED786455 RNV786455:RNZ786455 RXR786455:RXV786455 SHN786455:SHR786455 SRJ786455:SRN786455 TBF786455:TBJ786455 TLB786455:TLF786455 TUX786455:TVB786455 UET786455:UEX786455 UOP786455:UOT786455 UYL786455:UYP786455 VIH786455:VIL786455 VSD786455:VSH786455 WBZ786455:WCD786455 WLV786455:WLZ786455 WVR786455:WVV786455 J851997:N851997 JF851991:JJ851991 TB851991:TF851991 ACX851991:ADB851991 AMT851991:AMX851991 AWP851991:AWT851991 BGL851991:BGP851991 BQH851991:BQL851991 CAD851991:CAH851991 CJZ851991:CKD851991 CTV851991:CTZ851991 DDR851991:DDV851991 DNN851991:DNR851991 DXJ851991:DXN851991 EHF851991:EHJ851991 ERB851991:ERF851991 FAX851991:FBB851991 FKT851991:FKX851991 FUP851991:FUT851991 GEL851991:GEP851991 GOH851991:GOL851991 GYD851991:GYH851991 HHZ851991:HID851991 HRV851991:HRZ851991 IBR851991:IBV851991 ILN851991:ILR851991 IVJ851991:IVN851991 JFF851991:JFJ851991 JPB851991:JPF851991 JYX851991:JZB851991 KIT851991:KIX851991 KSP851991:KST851991 LCL851991:LCP851991 LMH851991:LML851991 LWD851991:LWH851991 MFZ851991:MGD851991 MPV851991:MPZ851991 MZR851991:MZV851991 NJN851991:NJR851991 NTJ851991:NTN851991 ODF851991:ODJ851991 ONB851991:ONF851991 OWX851991:OXB851991 PGT851991:PGX851991 PQP851991:PQT851991 QAL851991:QAP851991 QKH851991:QKL851991 QUD851991:QUH851991 RDZ851991:RED851991 RNV851991:RNZ851991 RXR851991:RXV851991 SHN851991:SHR851991 SRJ851991:SRN851991 TBF851991:TBJ851991 TLB851991:TLF851991 TUX851991:TVB851991 UET851991:UEX851991 UOP851991:UOT851991 UYL851991:UYP851991 VIH851991:VIL851991 VSD851991:VSH851991 WBZ851991:WCD851991 WLV851991:WLZ851991 WVR851991:WVV851991 J917533:N917533 JF917527:JJ917527 TB917527:TF917527 ACX917527:ADB917527 AMT917527:AMX917527 AWP917527:AWT917527 BGL917527:BGP917527 BQH917527:BQL917527 CAD917527:CAH917527 CJZ917527:CKD917527 CTV917527:CTZ917527 DDR917527:DDV917527 DNN917527:DNR917527 DXJ917527:DXN917527 EHF917527:EHJ917527 ERB917527:ERF917527 FAX917527:FBB917527 FKT917527:FKX917527 FUP917527:FUT917527 GEL917527:GEP917527 GOH917527:GOL917527 GYD917527:GYH917527 HHZ917527:HID917527 HRV917527:HRZ917527 IBR917527:IBV917527 ILN917527:ILR917527 IVJ917527:IVN917527 JFF917527:JFJ917527 JPB917527:JPF917527 JYX917527:JZB917527 KIT917527:KIX917527 KSP917527:KST917527 LCL917527:LCP917527 LMH917527:LML917527 LWD917527:LWH917527 MFZ917527:MGD917527 MPV917527:MPZ917527 MZR917527:MZV917527 NJN917527:NJR917527 NTJ917527:NTN917527 ODF917527:ODJ917527 ONB917527:ONF917527 OWX917527:OXB917527 PGT917527:PGX917527 PQP917527:PQT917527 QAL917527:QAP917527 QKH917527:QKL917527 QUD917527:QUH917527 RDZ917527:RED917527 RNV917527:RNZ917527 RXR917527:RXV917527 SHN917527:SHR917527 SRJ917527:SRN917527 TBF917527:TBJ917527 TLB917527:TLF917527 TUX917527:TVB917527 UET917527:UEX917527 UOP917527:UOT917527 UYL917527:UYP917527 VIH917527:VIL917527 VSD917527:VSH917527 WBZ917527:WCD917527 WLV917527:WLZ917527 WVR917527:WVV917527 J983069:N983069 JF983063:JJ983063 TB983063:TF983063 ACX983063:ADB983063 AMT983063:AMX983063 AWP983063:AWT983063 BGL983063:BGP983063 BQH983063:BQL983063 CAD983063:CAH983063 CJZ983063:CKD983063 CTV983063:CTZ983063 DDR983063:DDV983063 DNN983063:DNR983063 DXJ983063:DXN983063 EHF983063:EHJ983063 ERB983063:ERF983063 FAX983063:FBB983063 FKT983063:FKX983063 FUP983063:FUT983063 GEL983063:GEP983063 GOH983063:GOL983063 GYD983063:GYH983063 HHZ983063:HID983063 HRV983063:HRZ983063 IBR983063:IBV983063 ILN983063:ILR983063 IVJ983063:IVN983063 JFF983063:JFJ983063 JPB983063:JPF983063 JYX983063:JZB983063 KIT983063:KIX983063 KSP983063:KST983063 LCL983063:LCP983063 LMH983063:LML983063 LWD983063:LWH983063 MFZ983063:MGD983063 MPV983063:MPZ983063 MZR983063:MZV983063 NJN983063:NJR983063 NTJ983063:NTN983063 ODF983063:ODJ983063 ONB983063:ONF983063 OWX983063:OXB983063 PGT983063:PGX983063 PQP983063:PQT983063 QAL983063:QAP983063 QKH983063:QKL983063 QUD983063:QUH983063 RDZ983063:RED983063 RNV983063:RNZ983063 RXR983063:RXV983063 SHN983063:SHR983063 SRJ983063:SRN983063 TBF983063:TBJ983063 TLB983063:TLF983063 TUX983063:TVB983063 UET983063:UEX983063 UOP983063:UOT983063 UYL983063:UYP983063 VIH983063:VIL983063 VSD983063:VSH983063 WBZ983063:WCD983063 WLV983063:WLZ983063 WVR983063:WVV983063" xr:uid="{00000000-0002-0000-0300-000002000000}">
      <formula1>$AC$11:$AC$18</formula1>
    </dataValidation>
    <dataValidation type="list" allowBlank="1" showInputMessage="1" showErrorMessage="1" sqref="N13:P13 JJ13:JL13 TF13:TH13 ADB13:ADD13 AMX13:AMZ13 AWT13:AWV13 BGP13:BGR13 BQL13:BQN13 CAH13:CAJ13 CKD13:CKF13 CTZ13:CUB13 DDV13:DDX13 DNR13:DNT13 DXN13:DXP13 EHJ13:EHL13 ERF13:ERH13 FBB13:FBD13 FKX13:FKZ13 FUT13:FUV13 GEP13:GER13 GOL13:GON13 GYH13:GYJ13 HID13:HIF13 HRZ13:HSB13 IBV13:IBX13 ILR13:ILT13 IVN13:IVP13 JFJ13:JFL13 JPF13:JPH13 JZB13:JZD13 KIX13:KIZ13 KST13:KSV13 LCP13:LCR13 LML13:LMN13 LWH13:LWJ13 MGD13:MGF13 MPZ13:MQB13 MZV13:MZX13 NJR13:NJT13 NTN13:NTP13 ODJ13:ODL13 ONF13:ONH13 OXB13:OXD13 PGX13:PGZ13 PQT13:PQV13 QAP13:QAR13 QKL13:QKN13 QUH13:QUJ13 RED13:REF13 RNZ13:ROB13 RXV13:RXX13 SHR13:SHT13 SRN13:SRP13 TBJ13:TBL13 TLF13:TLH13 TVB13:TVD13 UEX13:UEZ13 UOT13:UOV13 UYP13:UYR13 VIL13:VIN13 VSH13:VSJ13 WCD13:WCF13 WLZ13:WMB13 WVV13:WVX13 N65567:P65567 JJ65561:JL65561 TF65561:TH65561 ADB65561:ADD65561 AMX65561:AMZ65561 AWT65561:AWV65561 BGP65561:BGR65561 BQL65561:BQN65561 CAH65561:CAJ65561 CKD65561:CKF65561 CTZ65561:CUB65561 DDV65561:DDX65561 DNR65561:DNT65561 DXN65561:DXP65561 EHJ65561:EHL65561 ERF65561:ERH65561 FBB65561:FBD65561 FKX65561:FKZ65561 FUT65561:FUV65561 GEP65561:GER65561 GOL65561:GON65561 GYH65561:GYJ65561 HID65561:HIF65561 HRZ65561:HSB65561 IBV65561:IBX65561 ILR65561:ILT65561 IVN65561:IVP65561 JFJ65561:JFL65561 JPF65561:JPH65561 JZB65561:JZD65561 KIX65561:KIZ65561 KST65561:KSV65561 LCP65561:LCR65561 LML65561:LMN65561 LWH65561:LWJ65561 MGD65561:MGF65561 MPZ65561:MQB65561 MZV65561:MZX65561 NJR65561:NJT65561 NTN65561:NTP65561 ODJ65561:ODL65561 ONF65561:ONH65561 OXB65561:OXD65561 PGX65561:PGZ65561 PQT65561:PQV65561 QAP65561:QAR65561 QKL65561:QKN65561 QUH65561:QUJ65561 RED65561:REF65561 RNZ65561:ROB65561 RXV65561:RXX65561 SHR65561:SHT65561 SRN65561:SRP65561 TBJ65561:TBL65561 TLF65561:TLH65561 TVB65561:TVD65561 UEX65561:UEZ65561 UOT65561:UOV65561 UYP65561:UYR65561 VIL65561:VIN65561 VSH65561:VSJ65561 WCD65561:WCF65561 WLZ65561:WMB65561 WVV65561:WVX65561 N131103:P131103 JJ131097:JL131097 TF131097:TH131097 ADB131097:ADD131097 AMX131097:AMZ131097 AWT131097:AWV131097 BGP131097:BGR131097 BQL131097:BQN131097 CAH131097:CAJ131097 CKD131097:CKF131097 CTZ131097:CUB131097 DDV131097:DDX131097 DNR131097:DNT131097 DXN131097:DXP131097 EHJ131097:EHL131097 ERF131097:ERH131097 FBB131097:FBD131097 FKX131097:FKZ131097 FUT131097:FUV131097 GEP131097:GER131097 GOL131097:GON131097 GYH131097:GYJ131097 HID131097:HIF131097 HRZ131097:HSB131097 IBV131097:IBX131097 ILR131097:ILT131097 IVN131097:IVP131097 JFJ131097:JFL131097 JPF131097:JPH131097 JZB131097:JZD131097 KIX131097:KIZ131097 KST131097:KSV131097 LCP131097:LCR131097 LML131097:LMN131097 LWH131097:LWJ131097 MGD131097:MGF131097 MPZ131097:MQB131097 MZV131097:MZX131097 NJR131097:NJT131097 NTN131097:NTP131097 ODJ131097:ODL131097 ONF131097:ONH131097 OXB131097:OXD131097 PGX131097:PGZ131097 PQT131097:PQV131097 QAP131097:QAR131097 QKL131097:QKN131097 QUH131097:QUJ131097 RED131097:REF131097 RNZ131097:ROB131097 RXV131097:RXX131097 SHR131097:SHT131097 SRN131097:SRP131097 TBJ131097:TBL131097 TLF131097:TLH131097 TVB131097:TVD131097 UEX131097:UEZ131097 UOT131097:UOV131097 UYP131097:UYR131097 VIL131097:VIN131097 VSH131097:VSJ131097 WCD131097:WCF131097 WLZ131097:WMB131097 WVV131097:WVX131097 N196639:P196639 JJ196633:JL196633 TF196633:TH196633 ADB196633:ADD196633 AMX196633:AMZ196633 AWT196633:AWV196633 BGP196633:BGR196633 BQL196633:BQN196633 CAH196633:CAJ196633 CKD196633:CKF196633 CTZ196633:CUB196633 DDV196633:DDX196633 DNR196633:DNT196633 DXN196633:DXP196633 EHJ196633:EHL196633 ERF196633:ERH196633 FBB196633:FBD196633 FKX196633:FKZ196633 FUT196633:FUV196633 GEP196633:GER196633 GOL196633:GON196633 GYH196633:GYJ196633 HID196633:HIF196633 HRZ196633:HSB196633 IBV196633:IBX196633 ILR196633:ILT196633 IVN196633:IVP196633 JFJ196633:JFL196633 JPF196633:JPH196633 JZB196633:JZD196633 KIX196633:KIZ196633 KST196633:KSV196633 LCP196633:LCR196633 LML196633:LMN196633 LWH196633:LWJ196633 MGD196633:MGF196633 MPZ196633:MQB196633 MZV196633:MZX196633 NJR196633:NJT196633 NTN196633:NTP196633 ODJ196633:ODL196633 ONF196633:ONH196633 OXB196633:OXD196633 PGX196633:PGZ196633 PQT196633:PQV196633 QAP196633:QAR196633 QKL196633:QKN196633 QUH196633:QUJ196633 RED196633:REF196633 RNZ196633:ROB196633 RXV196633:RXX196633 SHR196633:SHT196633 SRN196633:SRP196633 TBJ196633:TBL196633 TLF196633:TLH196633 TVB196633:TVD196633 UEX196633:UEZ196633 UOT196633:UOV196633 UYP196633:UYR196633 VIL196633:VIN196633 VSH196633:VSJ196633 WCD196633:WCF196633 WLZ196633:WMB196633 WVV196633:WVX196633 N262175:P262175 JJ262169:JL262169 TF262169:TH262169 ADB262169:ADD262169 AMX262169:AMZ262169 AWT262169:AWV262169 BGP262169:BGR262169 BQL262169:BQN262169 CAH262169:CAJ262169 CKD262169:CKF262169 CTZ262169:CUB262169 DDV262169:DDX262169 DNR262169:DNT262169 DXN262169:DXP262169 EHJ262169:EHL262169 ERF262169:ERH262169 FBB262169:FBD262169 FKX262169:FKZ262169 FUT262169:FUV262169 GEP262169:GER262169 GOL262169:GON262169 GYH262169:GYJ262169 HID262169:HIF262169 HRZ262169:HSB262169 IBV262169:IBX262169 ILR262169:ILT262169 IVN262169:IVP262169 JFJ262169:JFL262169 JPF262169:JPH262169 JZB262169:JZD262169 KIX262169:KIZ262169 KST262169:KSV262169 LCP262169:LCR262169 LML262169:LMN262169 LWH262169:LWJ262169 MGD262169:MGF262169 MPZ262169:MQB262169 MZV262169:MZX262169 NJR262169:NJT262169 NTN262169:NTP262169 ODJ262169:ODL262169 ONF262169:ONH262169 OXB262169:OXD262169 PGX262169:PGZ262169 PQT262169:PQV262169 QAP262169:QAR262169 QKL262169:QKN262169 QUH262169:QUJ262169 RED262169:REF262169 RNZ262169:ROB262169 RXV262169:RXX262169 SHR262169:SHT262169 SRN262169:SRP262169 TBJ262169:TBL262169 TLF262169:TLH262169 TVB262169:TVD262169 UEX262169:UEZ262169 UOT262169:UOV262169 UYP262169:UYR262169 VIL262169:VIN262169 VSH262169:VSJ262169 WCD262169:WCF262169 WLZ262169:WMB262169 WVV262169:WVX262169 N327711:P327711 JJ327705:JL327705 TF327705:TH327705 ADB327705:ADD327705 AMX327705:AMZ327705 AWT327705:AWV327705 BGP327705:BGR327705 BQL327705:BQN327705 CAH327705:CAJ327705 CKD327705:CKF327705 CTZ327705:CUB327705 DDV327705:DDX327705 DNR327705:DNT327705 DXN327705:DXP327705 EHJ327705:EHL327705 ERF327705:ERH327705 FBB327705:FBD327705 FKX327705:FKZ327705 FUT327705:FUV327705 GEP327705:GER327705 GOL327705:GON327705 GYH327705:GYJ327705 HID327705:HIF327705 HRZ327705:HSB327705 IBV327705:IBX327705 ILR327705:ILT327705 IVN327705:IVP327705 JFJ327705:JFL327705 JPF327705:JPH327705 JZB327705:JZD327705 KIX327705:KIZ327705 KST327705:KSV327705 LCP327705:LCR327705 LML327705:LMN327705 LWH327705:LWJ327705 MGD327705:MGF327705 MPZ327705:MQB327705 MZV327705:MZX327705 NJR327705:NJT327705 NTN327705:NTP327705 ODJ327705:ODL327705 ONF327705:ONH327705 OXB327705:OXD327705 PGX327705:PGZ327705 PQT327705:PQV327705 QAP327705:QAR327705 QKL327705:QKN327705 QUH327705:QUJ327705 RED327705:REF327705 RNZ327705:ROB327705 RXV327705:RXX327705 SHR327705:SHT327705 SRN327705:SRP327705 TBJ327705:TBL327705 TLF327705:TLH327705 TVB327705:TVD327705 UEX327705:UEZ327705 UOT327705:UOV327705 UYP327705:UYR327705 VIL327705:VIN327705 VSH327705:VSJ327705 WCD327705:WCF327705 WLZ327705:WMB327705 WVV327705:WVX327705 N393247:P393247 JJ393241:JL393241 TF393241:TH393241 ADB393241:ADD393241 AMX393241:AMZ393241 AWT393241:AWV393241 BGP393241:BGR393241 BQL393241:BQN393241 CAH393241:CAJ393241 CKD393241:CKF393241 CTZ393241:CUB393241 DDV393241:DDX393241 DNR393241:DNT393241 DXN393241:DXP393241 EHJ393241:EHL393241 ERF393241:ERH393241 FBB393241:FBD393241 FKX393241:FKZ393241 FUT393241:FUV393241 GEP393241:GER393241 GOL393241:GON393241 GYH393241:GYJ393241 HID393241:HIF393241 HRZ393241:HSB393241 IBV393241:IBX393241 ILR393241:ILT393241 IVN393241:IVP393241 JFJ393241:JFL393241 JPF393241:JPH393241 JZB393241:JZD393241 KIX393241:KIZ393241 KST393241:KSV393241 LCP393241:LCR393241 LML393241:LMN393241 LWH393241:LWJ393241 MGD393241:MGF393241 MPZ393241:MQB393241 MZV393241:MZX393241 NJR393241:NJT393241 NTN393241:NTP393241 ODJ393241:ODL393241 ONF393241:ONH393241 OXB393241:OXD393241 PGX393241:PGZ393241 PQT393241:PQV393241 QAP393241:QAR393241 QKL393241:QKN393241 QUH393241:QUJ393241 RED393241:REF393241 RNZ393241:ROB393241 RXV393241:RXX393241 SHR393241:SHT393241 SRN393241:SRP393241 TBJ393241:TBL393241 TLF393241:TLH393241 TVB393241:TVD393241 UEX393241:UEZ393241 UOT393241:UOV393241 UYP393241:UYR393241 VIL393241:VIN393241 VSH393241:VSJ393241 WCD393241:WCF393241 WLZ393241:WMB393241 WVV393241:WVX393241 N458783:P458783 JJ458777:JL458777 TF458777:TH458777 ADB458777:ADD458777 AMX458777:AMZ458777 AWT458777:AWV458777 BGP458777:BGR458777 BQL458777:BQN458777 CAH458777:CAJ458777 CKD458777:CKF458777 CTZ458777:CUB458777 DDV458777:DDX458777 DNR458777:DNT458777 DXN458777:DXP458777 EHJ458777:EHL458777 ERF458777:ERH458777 FBB458777:FBD458777 FKX458777:FKZ458777 FUT458777:FUV458777 GEP458777:GER458777 GOL458777:GON458777 GYH458777:GYJ458777 HID458777:HIF458777 HRZ458777:HSB458777 IBV458777:IBX458777 ILR458777:ILT458777 IVN458777:IVP458777 JFJ458777:JFL458777 JPF458777:JPH458777 JZB458777:JZD458777 KIX458777:KIZ458777 KST458777:KSV458777 LCP458777:LCR458777 LML458777:LMN458777 LWH458777:LWJ458777 MGD458777:MGF458777 MPZ458777:MQB458777 MZV458777:MZX458777 NJR458777:NJT458777 NTN458777:NTP458777 ODJ458777:ODL458777 ONF458777:ONH458777 OXB458777:OXD458777 PGX458777:PGZ458777 PQT458777:PQV458777 QAP458777:QAR458777 QKL458777:QKN458777 QUH458777:QUJ458777 RED458777:REF458777 RNZ458777:ROB458777 RXV458777:RXX458777 SHR458777:SHT458777 SRN458777:SRP458777 TBJ458777:TBL458777 TLF458777:TLH458777 TVB458777:TVD458777 UEX458777:UEZ458777 UOT458777:UOV458777 UYP458777:UYR458777 VIL458777:VIN458777 VSH458777:VSJ458777 WCD458777:WCF458777 WLZ458777:WMB458777 WVV458777:WVX458777 N524319:P524319 JJ524313:JL524313 TF524313:TH524313 ADB524313:ADD524313 AMX524313:AMZ524313 AWT524313:AWV524313 BGP524313:BGR524313 BQL524313:BQN524313 CAH524313:CAJ524313 CKD524313:CKF524313 CTZ524313:CUB524313 DDV524313:DDX524313 DNR524313:DNT524313 DXN524313:DXP524313 EHJ524313:EHL524313 ERF524313:ERH524313 FBB524313:FBD524313 FKX524313:FKZ524313 FUT524313:FUV524313 GEP524313:GER524313 GOL524313:GON524313 GYH524313:GYJ524313 HID524313:HIF524313 HRZ524313:HSB524313 IBV524313:IBX524313 ILR524313:ILT524313 IVN524313:IVP524313 JFJ524313:JFL524313 JPF524313:JPH524313 JZB524313:JZD524313 KIX524313:KIZ524313 KST524313:KSV524313 LCP524313:LCR524313 LML524313:LMN524313 LWH524313:LWJ524313 MGD524313:MGF524313 MPZ524313:MQB524313 MZV524313:MZX524313 NJR524313:NJT524313 NTN524313:NTP524313 ODJ524313:ODL524313 ONF524313:ONH524313 OXB524313:OXD524313 PGX524313:PGZ524313 PQT524313:PQV524313 QAP524313:QAR524313 QKL524313:QKN524313 QUH524313:QUJ524313 RED524313:REF524313 RNZ524313:ROB524313 RXV524313:RXX524313 SHR524313:SHT524313 SRN524313:SRP524313 TBJ524313:TBL524313 TLF524313:TLH524313 TVB524313:TVD524313 UEX524313:UEZ524313 UOT524313:UOV524313 UYP524313:UYR524313 VIL524313:VIN524313 VSH524313:VSJ524313 WCD524313:WCF524313 WLZ524313:WMB524313 WVV524313:WVX524313 N589855:P589855 JJ589849:JL589849 TF589849:TH589849 ADB589849:ADD589849 AMX589849:AMZ589849 AWT589849:AWV589849 BGP589849:BGR589849 BQL589849:BQN589849 CAH589849:CAJ589849 CKD589849:CKF589849 CTZ589849:CUB589849 DDV589849:DDX589849 DNR589849:DNT589849 DXN589849:DXP589849 EHJ589849:EHL589849 ERF589849:ERH589849 FBB589849:FBD589849 FKX589849:FKZ589849 FUT589849:FUV589849 GEP589849:GER589849 GOL589849:GON589849 GYH589849:GYJ589849 HID589849:HIF589849 HRZ589849:HSB589849 IBV589849:IBX589849 ILR589849:ILT589849 IVN589849:IVP589849 JFJ589849:JFL589849 JPF589849:JPH589849 JZB589849:JZD589849 KIX589849:KIZ589849 KST589849:KSV589849 LCP589849:LCR589849 LML589849:LMN589849 LWH589849:LWJ589849 MGD589849:MGF589849 MPZ589849:MQB589849 MZV589849:MZX589849 NJR589849:NJT589849 NTN589849:NTP589849 ODJ589849:ODL589849 ONF589849:ONH589849 OXB589849:OXD589849 PGX589849:PGZ589849 PQT589849:PQV589849 QAP589849:QAR589849 QKL589849:QKN589849 QUH589849:QUJ589849 RED589849:REF589849 RNZ589849:ROB589849 RXV589849:RXX589849 SHR589849:SHT589849 SRN589849:SRP589849 TBJ589849:TBL589849 TLF589849:TLH589849 TVB589849:TVD589849 UEX589849:UEZ589849 UOT589849:UOV589849 UYP589849:UYR589849 VIL589849:VIN589849 VSH589849:VSJ589849 WCD589849:WCF589849 WLZ589849:WMB589849 WVV589849:WVX589849 N655391:P655391 JJ655385:JL655385 TF655385:TH655385 ADB655385:ADD655385 AMX655385:AMZ655385 AWT655385:AWV655385 BGP655385:BGR655385 BQL655385:BQN655385 CAH655385:CAJ655385 CKD655385:CKF655385 CTZ655385:CUB655385 DDV655385:DDX655385 DNR655385:DNT655385 DXN655385:DXP655385 EHJ655385:EHL655385 ERF655385:ERH655385 FBB655385:FBD655385 FKX655385:FKZ655385 FUT655385:FUV655385 GEP655385:GER655385 GOL655385:GON655385 GYH655385:GYJ655385 HID655385:HIF655385 HRZ655385:HSB655385 IBV655385:IBX655385 ILR655385:ILT655385 IVN655385:IVP655385 JFJ655385:JFL655385 JPF655385:JPH655385 JZB655385:JZD655385 KIX655385:KIZ655385 KST655385:KSV655385 LCP655385:LCR655385 LML655385:LMN655385 LWH655385:LWJ655385 MGD655385:MGF655385 MPZ655385:MQB655385 MZV655385:MZX655385 NJR655385:NJT655385 NTN655385:NTP655385 ODJ655385:ODL655385 ONF655385:ONH655385 OXB655385:OXD655385 PGX655385:PGZ655385 PQT655385:PQV655385 QAP655385:QAR655385 QKL655385:QKN655385 QUH655385:QUJ655385 RED655385:REF655385 RNZ655385:ROB655385 RXV655385:RXX655385 SHR655385:SHT655385 SRN655385:SRP655385 TBJ655385:TBL655385 TLF655385:TLH655385 TVB655385:TVD655385 UEX655385:UEZ655385 UOT655385:UOV655385 UYP655385:UYR655385 VIL655385:VIN655385 VSH655385:VSJ655385 WCD655385:WCF655385 WLZ655385:WMB655385 WVV655385:WVX655385 N720927:P720927 JJ720921:JL720921 TF720921:TH720921 ADB720921:ADD720921 AMX720921:AMZ720921 AWT720921:AWV720921 BGP720921:BGR720921 BQL720921:BQN720921 CAH720921:CAJ720921 CKD720921:CKF720921 CTZ720921:CUB720921 DDV720921:DDX720921 DNR720921:DNT720921 DXN720921:DXP720921 EHJ720921:EHL720921 ERF720921:ERH720921 FBB720921:FBD720921 FKX720921:FKZ720921 FUT720921:FUV720921 GEP720921:GER720921 GOL720921:GON720921 GYH720921:GYJ720921 HID720921:HIF720921 HRZ720921:HSB720921 IBV720921:IBX720921 ILR720921:ILT720921 IVN720921:IVP720921 JFJ720921:JFL720921 JPF720921:JPH720921 JZB720921:JZD720921 KIX720921:KIZ720921 KST720921:KSV720921 LCP720921:LCR720921 LML720921:LMN720921 LWH720921:LWJ720921 MGD720921:MGF720921 MPZ720921:MQB720921 MZV720921:MZX720921 NJR720921:NJT720921 NTN720921:NTP720921 ODJ720921:ODL720921 ONF720921:ONH720921 OXB720921:OXD720921 PGX720921:PGZ720921 PQT720921:PQV720921 QAP720921:QAR720921 QKL720921:QKN720921 QUH720921:QUJ720921 RED720921:REF720921 RNZ720921:ROB720921 RXV720921:RXX720921 SHR720921:SHT720921 SRN720921:SRP720921 TBJ720921:TBL720921 TLF720921:TLH720921 TVB720921:TVD720921 UEX720921:UEZ720921 UOT720921:UOV720921 UYP720921:UYR720921 VIL720921:VIN720921 VSH720921:VSJ720921 WCD720921:WCF720921 WLZ720921:WMB720921 WVV720921:WVX720921 N786463:P786463 JJ786457:JL786457 TF786457:TH786457 ADB786457:ADD786457 AMX786457:AMZ786457 AWT786457:AWV786457 BGP786457:BGR786457 BQL786457:BQN786457 CAH786457:CAJ786457 CKD786457:CKF786457 CTZ786457:CUB786457 DDV786457:DDX786457 DNR786457:DNT786457 DXN786457:DXP786457 EHJ786457:EHL786457 ERF786457:ERH786457 FBB786457:FBD786457 FKX786457:FKZ786457 FUT786457:FUV786457 GEP786457:GER786457 GOL786457:GON786457 GYH786457:GYJ786457 HID786457:HIF786457 HRZ786457:HSB786457 IBV786457:IBX786457 ILR786457:ILT786457 IVN786457:IVP786457 JFJ786457:JFL786457 JPF786457:JPH786457 JZB786457:JZD786457 KIX786457:KIZ786457 KST786457:KSV786457 LCP786457:LCR786457 LML786457:LMN786457 LWH786457:LWJ786457 MGD786457:MGF786457 MPZ786457:MQB786457 MZV786457:MZX786457 NJR786457:NJT786457 NTN786457:NTP786457 ODJ786457:ODL786457 ONF786457:ONH786457 OXB786457:OXD786457 PGX786457:PGZ786457 PQT786457:PQV786457 QAP786457:QAR786457 QKL786457:QKN786457 QUH786457:QUJ786457 RED786457:REF786457 RNZ786457:ROB786457 RXV786457:RXX786457 SHR786457:SHT786457 SRN786457:SRP786457 TBJ786457:TBL786457 TLF786457:TLH786457 TVB786457:TVD786457 UEX786457:UEZ786457 UOT786457:UOV786457 UYP786457:UYR786457 VIL786457:VIN786457 VSH786457:VSJ786457 WCD786457:WCF786457 WLZ786457:WMB786457 WVV786457:WVX786457 N851999:P851999 JJ851993:JL851993 TF851993:TH851993 ADB851993:ADD851993 AMX851993:AMZ851993 AWT851993:AWV851993 BGP851993:BGR851993 BQL851993:BQN851993 CAH851993:CAJ851993 CKD851993:CKF851993 CTZ851993:CUB851993 DDV851993:DDX851993 DNR851993:DNT851993 DXN851993:DXP851993 EHJ851993:EHL851993 ERF851993:ERH851993 FBB851993:FBD851993 FKX851993:FKZ851993 FUT851993:FUV851993 GEP851993:GER851993 GOL851993:GON851993 GYH851993:GYJ851993 HID851993:HIF851993 HRZ851993:HSB851993 IBV851993:IBX851993 ILR851993:ILT851993 IVN851993:IVP851993 JFJ851993:JFL851993 JPF851993:JPH851993 JZB851993:JZD851993 KIX851993:KIZ851993 KST851993:KSV851993 LCP851993:LCR851993 LML851993:LMN851993 LWH851993:LWJ851993 MGD851993:MGF851993 MPZ851993:MQB851993 MZV851993:MZX851993 NJR851993:NJT851993 NTN851993:NTP851993 ODJ851993:ODL851993 ONF851993:ONH851993 OXB851993:OXD851993 PGX851993:PGZ851993 PQT851993:PQV851993 QAP851993:QAR851993 QKL851993:QKN851993 QUH851993:QUJ851993 RED851993:REF851993 RNZ851993:ROB851993 RXV851993:RXX851993 SHR851993:SHT851993 SRN851993:SRP851993 TBJ851993:TBL851993 TLF851993:TLH851993 TVB851993:TVD851993 UEX851993:UEZ851993 UOT851993:UOV851993 UYP851993:UYR851993 VIL851993:VIN851993 VSH851993:VSJ851993 WCD851993:WCF851993 WLZ851993:WMB851993 WVV851993:WVX851993 N917535:P917535 JJ917529:JL917529 TF917529:TH917529 ADB917529:ADD917529 AMX917529:AMZ917529 AWT917529:AWV917529 BGP917529:BGR917529 BQL917529:BQN917529 CAH917529:CAJ917529 CKD917529:CKF917529 CTZ917529:CUB917529 DDV917529:DDX917529 DNR917529:DNT917529 DXN917529:DXP917529 EHJ917529:EHL917529 ERF917529:ERH917529 FBB917529:FBD917529 FKX917529:FKZ917529 FUT917529:FUV917529 GEP917529:GER917529 GOL917529:GON917529 GYH917529:GYJ917529 HID917529:HIF917529 HRZ917529:HSB917529 IBV917529:IBX917529 ILR917529:ILT917529 IVN917529:IVP917529 JFJ917529:JFL917529 JPF917529:JPH917529 JZB917529:JZD917529 KIX917529:KIZ917529 KST917529:KSV917529 LCP917529:LCR917529 LML917529:LMN917529 LWH917529:LWJ917529 MGD917529:MGF917529 MPZ917529:MQB917529 MZV917529:MZX917529 NJR917529:NJT917529 NTN917529:NTP917529 ODJ917529:ODL917529 ONF917529:ONH917529 OXB917529:OXD917529 PGX917529:PGZ917529 PQT917529:PQV917529 QAP917529:QAR917529 QKL917529:QKN917529 QUH917529:QUJ917529 RED917529:REF917529 RNZ917529:ROB917529 RXV917529:RXX917529 SHR917529:SHT917529 SRN917529:SRP917529 TBJ917529:TBL917529 TLF917529:TLH917529 TVB917529:TVD917529 UEX917529:UEZ917529 UOT917529:UOV917529 UYP917529:UYR917529 VIL917529:VIN917529 VSH917529:VSJ917529 WCD917529:WCF917529 WLZ917529:WMB917529 WVV917529:WVX917529 N983071:P983071 JJ983065:JL983065 TF983065:TH983065 ADB983065:ADD983065 AMX983065:AMZ983065 AWT983065:AWV983065 BGP983065:BGR983065 BQL983065:BQN983065 CAH983065:CAJ983065 CKD983065:CKF983065 CTZ983065:CUB983065 DDV983065:DDX983065 DNR983065:DNT983065 DXN983065:DXP983065 EHJ983065:EHL983065 ERF983065:ERH983065 FBB983065:FBD983065 FKX983065:FKZ983065 FUT983065:FUV983065 GEP983065:GER983065 GOL983065:GON983065 GYH983065:GYJ983065 HID983065:HIF983065 HRZ983065:HSB983065 IBV983065:IBX983065 ILR983065:ILT983065 IVN983065:IVP983065 JFJ983065:JFL983065 JPF983065:JPH983065 JZB983065:JZD983065 KIX983065:KIZ983065 KST983065:KSV983065 LCP983065:LCR983065 LML983065:LMN983065 LWH983065:LWJ983065 MGD983065:MGF983065 MPZ983065:MQB983065 MZV983065:MZX983065 NJR983065:NJT983065 NTN983065:NTP983065 ODJ983065:ODL983065 ONF983065:ONH983065 OXB983065:OXD983065 PGX983065:PGZ983065 PQT983065:PQV983065 QAP983065:QAR983065 QKL983065:QKN983065 QUH983065:QUJ983065 RED983065:REF983065 RNZ983065:ROB983065 RXV983065:RXX983065 SHR983065:SHT983065 SRN983065:SRP983065 TBJ983065:TBL983065 TLF983065:TLH983065 TVB983065:TVD983065 UEX983065:UEZ983065 UOT983065:UOV983065 UYP983065:UYR983065 VIL983065:VIN983065 VSH983065:VSJ983065 WCD983065:WCF983065 WLZ983065:WMB983065 WVV983065:WVX983065" xr:uid="{00000000-0002-0000-0300-000003000000}">
      <formula1>$AB$24:$AB$30</formula1>
    </dataValidation>
    <dataValidation type="list" allowBlank="1" showInputMessage="1" sqref="JM8:JQ8 TI8:TM8 ADE8:ADI8 ANA8:ANE8 AWW8:AXA8 BGS8:BGW8 BQO8:BQS8 CAK8:CAO8 CKG8:CKK8 CUC8:CUG8 DDY8:DEC8 DNU8:DNY8 DXQ8:DXU8 EHM8:EHQ8 ERI8:ERM8 FBE8:FBI8 FLA8:FLE8 FUW8:FVA8 GES8:GEW8 GOO8:GOS8 GYK8:GYO8 HIG8:HIK8 HSC8:HSG8 IBY8:ICC8 ILU8:ILY8 IVQ8:IVU8 JFM8:JFQ8 JPI8:JPM8 JZE8:JZI8 KJA8:KJE8 KSW8:KTA8 LCS8:LCW8 LMO8:LMS8 LWK8:LWO8 MGG8:MGK8 MQC8:MQG8 MZY8:NAC8 NJU8:NJY8 NTQ8:NTU8 ODM8:ODQ8 ONI8:ONM8 OXE8:OXI8 PHA8:PHE8 PQW8:PRA8 QAS8:QAW8 QKO8:QKS8 QUK8:QUO8 REG8:REK8 ROC8:ROG8 RXY8:RYC8 SHU8:SHY8 SRQ8:SRU8 TBM8:TBQ8 TLI8:TLM8 TVE8:TVI8 UFA8:UFE8 UOW8:UPA8 UYS8:UYW8 VIO8:VIS8 VSK8:VSO8 WCG8:WCK8 WMC8:WMG8 WVY8:WWC8 Q65561:U65561 JM65556:JQ65556 TI65556:TM65556 ADE65556:ADI65556 ANA65556:ANE65556 AWW65556:AXA65556 BGS65556:BGW65556 BQO65556:BQS65556 CAK65556:CAO65556 CKG65556:CKK65556 CUC65556:CUG65556 DDY65556:DEC65556 DNU65556:DNY65556 DXQ65556:DXU65556 EHM65556:EHQ65556 ERI65556:ERM65556 FBE65556:FBI65556 FLA65556:FLE65556 FUW65556:FVA65556 GES65556:GEW65556 GOO65556:GOS65556 GYK65556:GYO65556 HIG65556:HIK65556 HSC65556:HSG65556 IBY65556:ICC65556 ILU65556:ILY65556 IVQ65556:IVU65556 JFM65556:JFQ65556 JPI65556:JPM65556 JZE65556:JZI65556 KJA65556:KJE65556 KSW65556:KTA65556 LCS65556:LCW65556 LMO65556:LMS65556 LWK65556:LWO65556 MGG65556:MGK65556 MQC65556:MQG65556 MZY65556:NAC65556 NJU65556:NJY65556 NTQ65556:NTU65556 ODM65556:ODQ65556 ONI65556:ONM65556 OXE65556:OXI65556 PHA65556:PHE65556 PQW65556:PRA65556 QAS65556:QAW65556 QKO65556:QKS65556 QUK65556:QUO65556 REG65556:REK65556 ROC65556:ROG65556 RXY65556:RYC65556 SHU65556:SHY65556 SRQ65556:SRU65556 TBM65556:TBQ65556 TLI65556:TLM65556 TVE65556:TVI65556 UFA65556:UFE65556 UOW65556:UPA65556 UYS65556:UYW65556 VIO65556:VIS65556 VSK65556:VSO65556 WCG65556:WCK65556 WMC65556:WMG65556 WVY65556:WWC65556 Q131097:U131097 JM131092:JQ131092 TI131092:TM131092 ADE131092:ADI131092 ANA131092:ANE131092 AWW131092:AXA131092 BGS131092:BGW131092 BQO131092:BQS131092 CAK131092:CAO131092 CKG131092:CKK131092 CUC131092:CUG131092 DDY131092:DEC131092 DNU131092:DNY131092 DXQ131092:DXU131092 EHM131092:EHQ131092 ERI131092:ERM131092 FBE131092:FBI131092 FLA131092:FLE131092 FUW131092:FVA131092 GES131092:GEW131092 GOO131092:GOS131092 GYK131092:GYO131092 HIG131092:HIK131092 HSC131092:HSG131092 IBY131092:ICC131092 ILU131092:ILY131092 IVQ131092:IVU131092 JFM131092:JFQ131092 JPI131092:JPM131092 JZE131092:JZI131092 KJA131092:KJE131092 KSW131092:KTA131092 LCS131092:LCW131092 LMO131092:LMS131092 LWK131092:LWO131092 MGG131092:MGK131092 MQC131092:MQG131092 MZY131092:NAC131092 NJU131092:NJY131092 NTQ131092:NTU131092 ODM131092:ODQ131092 ONI131092:ONM131092 OXE131092:OXI131092 PHA131092:PHE131092 PQW131092:PRA131092 QAS131092:QAW131092 QKO131092:QKS131092 QUK131092:QUO131092 REG131092:REK131092 ROC131092:ROG131092 RXY131092:RYC131092 SHU131092:SHY131092 SRQ131092:SRU131092 TBM131092:TBQ131092 TLI131092:TLM131092 TVE131092:TVI131092 UFA131092:UFE131092 UOW131092:UPA131092 UYS131092:UYW131092 VIO131092:VIS131092 VSK131092:VSO131092 WCG131092:WCK131092 WMC131092:WMG131092 WVY131092:WWC131092 Q196633:U196633 JM196628:JQ196628 TI196628:TM196628 ADE196628:ADI196628 ANA196628:ANE196628 AWW196628:AXA196628 BGS196628:BGW196628 BQO196628:BQS196628 CAK196628:CAO196628 CKG196628:CKK196628 CUC196628:CUG196628 DDY196628:DEC196628 DNU196628:DNY196628 DXQ196628:DXU196628 EHM196628:EHQ196628 ERI196628:ERM196628 FBE196628:FBI196628 FLA196628:FLE196628 FUW196628:FVA196628 GES196628:GEW196628 GOO196628:GOS196628 GYK196628:GYO196628 HIG196628:HIK196628 HSC196628:HSG196628 IBY196628:ICC196628 ILU196628:ILY196628 IVQ196628:IVU196628 JFM196628:JFQ196628 JPI196628:JPM196628 JZE196628:JZI196628 KJA196628:KJE196628 KSW196628:KTA196628 LCS196628:LCW196628 LMO196628:LMS196628 LWK196628:LWO196628 MGG196628:MGK196628 MQC196628:MQG196628 MZY196628:NAC196628 NJU196628:NJY196628 NTQ196628:NTU196628 ODM196628:ODQ196628 ONI196628:ONM196628 OXE196628:OXI196628 PHA196628:PHE196628 PQW196628:PRA196628 QAS196628:QAW196628 QKO196628:QKS196628 QUK196628:QUO196628 REG196628:REK196628 ROC196628:ROG196628 RXY196628:RYC196628 SHU196628:SHY196628 SRQ196628:SRU196628 TBM196628:TBQ196628 TLI196628:TLM196628 TVE196628:TVI196628 UFA196628:UFE196628 UOW196628:UPA196628 UYS196628:UYW196628 VIO196628:VIS196628 VSK196628:VSO196628 WCG196628:WCK196628 WMC196628:WMG196628 WVY196628:WWC196628 Q262169:U262169 JM262164:JQ262164 TI262164:TM262164 ADE262164:ADI262164 ANA262164:ANE262164 AWW262164:AXA262164 BGS262164:BGW262164 BQO262164:BQS262164 CAK262164:CAO262164 CKG262164:CKK262164 CUC262164:CUG262164 DDY262164:DEC262164 DNU262164:DNY262164 DXQ262164:DXU262164 EHM262164:EHQ262164 ERI262164:ERM262164 FBE262164:FBI262164 FLA262164:FLE262164 FUW262164:FVA262164 GES262164:GEW262164 GOO262164:GOS262164 GYK262164:GYO262164 HIG262164:HIK262164 HSC262164:HSG262164 IBY262164:ICC262164 ILU262164:ILY262164 IVQ262164:IVU262164 JFM262164:JFQ262164 JPI262164:JPM262164 JZE262164:JZI262164 KJA262164:KJE262164 KSW262164:KTA262164 LCS262164:LCW262164 LMO262164:LMS262164 LWK262164:LWO262164 MGG262164:MGK262164 MQC262164:MQG262164 MZY262164:NAC262164 NJU262164:NJY262164 NTQ262164:NTU262164 ODM262164:ODQ262164 ONI262164:ONM262164 OXE262164:OXI262164 PHA262164:PHE262164 PQW262164:PRA262164 QAS262164:QAW262164 QKO262164:QKS262164 QUK262164:QUO262164 REG262164:REK262164 ROC262164:ROG262164 RXY262164:RYC262164 SHU262164:SHY262164 SRQ262164:SRU262164 TBM262164:TBQ262164 TLI262164:TLM262164 TVE262164:TVI262164 UFA262164:UFE262164 UOW262164:UPA262164 UYS262164:UYW262164 VIO262164:VIS262164 VSK262164:VSO262164 WCG262164:WCK262164 WMC262164:WMG262164 WVY262164:WWC262164 Q327705:U327705 JM327700:JQ327700 TI327700:TM327700 ADE327700:ADI327700 ANA327700:ANE327700 AWW327700:AXA327700 BGS327700:BGW327700 BQO327700:BQS327700 CAK327700:CAO327700 CKG327700:CKK327700 CUC327700:CUG327700 DDY327700:DEC327700 DNU327700:DNY327700 DXQ327700:DXU327700 EHM327700:EHQ327700 ERI327700:ERM327700 FBE327700:FBI327700 FLA327700:FLE327700 FUW327700:FVA327700 GES327700:GEW327700 GOO327700:GOS327700 GYK327700:GYO327700 HIG327700:HIK327700 HSC327700:HSG327700 IBY327700:ICC327700 ILU327700:ILY327700 IVQ327700:IVU327700 JFM327700:JFQ327700 JPI327700:JPM327700 JZE327700:JZI327700 KJA327700:KJE327700 KSW327700:KTA327700 LCS327700:LCW327700 LMO327700:LMS327700 LWK327700:LWO327700 MGG327700:MGK327700 MQC327700:MQG327700 MZY327700:NAC327700 NJU327700:NJY327700 NTQ327700:NTU327700 ODM327700:ODQ327700 ONI327700:ONM327700 OXE327700:OXI327700 PHA327700:PHE327700 PQW327700:PRA327700 QAS327700:QAW327700 QKO327700:QKS327700 QUK327700:QUO327700 REG327700:REK327700 ROC327700:ROG327700 RXY327700:RYC327700 SHU327700:SHY327700 SRQ327700:SRU327700 TBM327700:TBQ327700 TLI327700:TLM327700 TVE327700:TVI327700 UFA327700:UFE327700 UOW327700:UPA327700 UYS327700:UYW327700 VIO327700:VIS327700 VSK327700:VSO327700 WCG327700:WCK327700 WMC327700:WMG327700 WVY327700:WWC327700 Q393241:U393241 JM393236:JQ393236 TI393236:TM393236 ADE393236:ADI393236 ANA393236:ANE393236 AWW393236:AXA393236 BGS393236:BGW393236 BQO393236:BQS393236 CAK393236:CAO393236 CKG393236:CKK393236 CUC393236:CUG393236 DDY393236:DEC393236 DNU393236:DNY393236 DXQ393236:DXU393236 EHM393236:EHQ393236 ERI393236:ERM393236 FBE393236:FBI393236 FLA393236:FLE393236 FUW393236:FVA393236 GES393236:GEW393236 GOO393236:GOS393236 GYK393236:GYO393236 HIG393236:HIK393236 HSC393236:HSG393236 IBY393236:ICC393236 ILU393236:ILY393236 IVQ393236:IVU393236 JFM393236:JFQ393236 JPI393236:JPM393236 JZE393236:JZI393236 KJA393236:KJE393236 KSW393236:KTA393236 LCS393236:LCW393236 LMO393236:LMS393236 LWK393236:LWO393236 MGG393236:MGK393236 MQC393236:MQG393236 MZY393236:NAC393236 NJU393236:NJY393236 NTQ393236:NTU393236 ODM393236:ODQ393236 ONI393236:ONM393236 OXE393236:OXI393236 PHA393236:PHE393236 PQW393236:PRA393236 QAS393236:QAW393236 QKO393236:QKS393236 QUK393236:QUO393236 REG393236:REK393236 ROC393236:ROG393236 RXY393236:RYC393236 SHU393236:SHY393236 SRQ393236:SRU393236 TBM393236:TBQ393236 TLI393236:TLM393236 TVE393236:TVI393236 UFA393236:UFE393236 UOW393236:UPA393236 UYS393236:UYW393236 VIO393236:VIS393236 VSK393236:VSO393236 WCG393236:WCK393236 WMC393236:WMG393236 WVY393236:WWC393236 Q458777:U458777 JM458772:JQ458772 TI458772:TM458772 ADE458772:ADI458772 ANA458772:ANE458772 AWW458772:AXA458772 BGS458772:BGW458772 BQO458772:BQS458772 CAK458772:CAO458772 CKG458772:CKK458772 CUC458772:CUG458772 DDY458772:DEC458772 DNU458772:DNY458772 DXQ458772:DXU458772 EHM458772:EHQ458772 ERI458772:ERM458772 FBE458772:FBI458772 FLA458772:FLE458772 FUW458772:FVA458772 GES458772:GEW458772 GOO458772:GOS458772 GYK458772:GYO458772 HIG458772:HIK458772 HSC458772:HSG458772 IBY458772:ICC458772 ILU458772:ILY458772 IVQ458772:IVU458772 JFM458772:JFQ458772 JPI458772:JPM458772 JZE458772:JZI458772 KJA458772:KJE458772 KSW458772:KTA458772 LCS458772:LCW458772 LMO458772:LMS458772 LWK458772:LWO458772 MGG458772:MGK458772 MQC458772:MQG458772 MZY458772:NAC458772 NJU458772:NJY458772 NTQ458772:NTU458772 ODM458772:ODQ458772 ONI458772:ONM458772 OXE458772:OXI458772 PHA458772:PHE458772 PQW458772:PRA458772 QAS458772:QAW458772 QKO458772:QKS458772 QUK458772:QUO458772 REG458772:REK458772 ROC458772:ROG458772 RXY458772:RYC458772 SHU458772:SHY458772 SRQ458772:SRU458772 TBM458772:TBQ458772 TLI458772:TLM458772 TVE458772:TVI458772 UFA458772:UFE458772 UOW458772:UPA458772 UYS458772:UYW458772 VIO458772:VIS458772 VSK458772:VSO458772 WCG458772:WCK458772 WMC458772:WMG458772 WVY458772:WWC458772 Q524313:U524313 JM524308:JQ524308 TI524308:TM524308 ADE524308:ADI524308 ANA524308:ANE524308 AWW524308:AXA524308 BGS524308:BGW524308 BQO524308:BQS524308 CAK524308:CAO524308 CKG524308:CKK524308 CUC524308:CUG524308 DDY524308:DEC524308 DNU524308:DNY524308 DXQ524308:DXU524308 EHM524308:EHQ524308 ERI524308:ERM524308 FBE524308:FBI524308 FLA524308:FLE524308 FUW524308:FVA524308 GES524308:GEW524308 GOO524308:GOS524308 GYK524308:GYO524308 HIG524308:HIK524308 HSC524308:HSG524308 IBY524308:ICC524308 ILU524308:ILY524308 IVQ524308:IVU524308 JFM524308:JFQ524308 JPI524308:JPM524308 JZE524308:JZI524308 KJA524308:KJE524308 KSW524308:KTA524308 LCS524308:LCW524308 LMO524308:LMS524308 LWK524308:LWO524308 MGG524308:MGK524308 MQC524308:MQG524308 MZY524308:NAC524308 NJU524308:NJY524308 NTQ524308:NTU524308 ODM524308:ODQ524308 ONI524308:ONM524308 OXE524308:OXI524308 PHA524308:PHE524308 PQW524308:PRA524308 QAS524308:QAW524308 QKO524308:QKS524308 QUK524308:QUO524308 REG524308:REK524308 ROC524308:ROG524308 RXY524308:RYC524308 SHU524308:SHY524308 SRQ524308:SRU524308 TBM524308:TBQ524308 TLI524308:TLM524308 TVE524308:TVI524308 UFA524308:UFE524308 UOW524308:UPA524308 UYS524308:UYW524308 VIO524308:VIS524308 VSK524308:VSO524308 WCG524308:WCK524308 WMC524308:WMG524308 WVY524308:WWC524308 Q589849:U589849 JM589844:JQ589844 TI589844:TM589844 ADE589844:ADI589844 ANA589844:ANE589844 AWW589844:AXA589844 BGS589844:BGW589844 BQO589844:BQS589844 CAK589844:CAO589844 CKG589844:CKK589844 CUC589844:CUG589844 DDY589844:DEC589844 DNU589844:DNY589844 DXQ589844:DXU589844 EHM589844:EHQ589844 ERI589844:ERM589844 FBE589844:FBI589844 FLA589844:FLE589844 FUW589844:FVA589844 GES589844:GEW589844 GOO589844:GOS589844 GYK589844:GYO589844 HIG589844:HIK589844 HSC589844:HSG589844 IBY589844:ICC589844 ILU589844:ILY589844 IVQ589844:IVU589844 JFM589844:JFQ589844 JPI589844:JPM589844 JZE589844:JZI589844 KJA589844:KJE589844 KSW589844:KTA589844 LCS589844:LCW589844 LMO589844:LMS589844 LWK589844:LWO589844 MGG589844:MGK589844 MQC589844:MQG589844 MZY589844:NAC589844 NJU589844:NJY589844 NTQ589844:NTU589844 ODM589844:ODQ589844 ONI589844:ONM589844 OXE589844:OXI589844 PHA589844:PHE589844 PQW589844:PRA589844 QAS589844:QAW589844 QKO589844:QKS589844 QUK589844:QUO589844 REG589844:REK589844 ROC589844:ROG589844 RXY589844:RYC589844 SHU589844:SHY589844 SRQ589844:SRU589844 TBM589844:TBQ589844 TLI589844:TLM589844 TVE589844:TVI589844 UFA589844:UFE589844 UOW589844:UPA589844 UYS589844:UYW589844 VIO589844:VIS589844 VSK589844:VSO589844 WCG589844:WCK589844 WMC589844:WMG589844 WVY589844:WWC589844 Q655385:U655385 JM655380:JQ655380 TI655380:TM655380 ADE655380:ADI655380 ANA655380:ANE655380 AWW655380:AXA655380 BGS655380:BGW655380 BQO655380:BQS655380 CAK655380:CAO655380 CKG655380:CKK655380 CUC655380:CUG655380 DDY655380:DEC655380 DNU655380:DNY655380 DXQ655380:DXU655380 EHM655380:EHQ655380 ERI655380:ERM655380 FBE655380:FBI655380 FLA655380:FLE655380 FUW655380:FVA655380 GES655380:GEW655380 GOO655380:GOS655380 GYK655380:GYO655380 HIG655380:HIK655380 HSC655380:HSG655380 IBY655380:ICC655380 ILU655380:ILY655380 IVQ655380:IVU655380 JFM655380:JFQ655380 JPI655380:JPM655380 JZE655380:JZI655380 KJA655380:KJE655380 KSW655380:KTA655380 LCS655380:LCW655380 LMO655380:LMS655380 LWK655380:LWO655380 MGG655380:MGK655380 MQC655380:MQG655380 MZY655380:NAC655380 NJU655380:NJY655380 NTQ655380:NTU655380 ODM655380:ODQ655380 ONI655380:ONM655380 OXE655380:OXI655380 PHA655380:PHE655380 PQW655380:PRA655380 QAS655380:QAW655380 QKO655380:QKS655380 QUK655380:QUO655380 REG655380:REK655380 ROC655380:ROG655380 RXY655380:RYC655380 SHU655380:SHY655380 SRQ655380:SRU655380 TBM655380:TBQ655380 TLI655380:TLM655380 TVE655380:TVI655380 UFA655380:UFE655380 UOW655380:UPA655380 UYS655380:UYW655380 VIO655380:VIS655380 VSK655380:VSO655380 WCG655380:WCK655380 WMC655380:WMG655380 WVY655380:WWC655380 Q720921:U720921 JM720916:JQ720916 TI720916:TM720916 ADE720916:ADI720916 ANA720916:ANE720916 AWW720916:AXA720916 BGS720916:BGW720916 BQO720916:BQS720916 CAK720916:CAO720916 CKG720916:CKK720916 CUC720916:CUG720916 DDY720916:DEC720916 DNU720916:DNY720916 DXQ720916:DXU720916 EHM720916:EHQ720916 ERI720916:ERM720916 FBE720916:FBI720916 FLA720916:FLE720916 FUW720916:FVA720916 GES720916:GEW720916 GOO720916:GOS720916 GYK720916:GYO720916 HIG720916:HIK720916 HSC720916:HSG720916 IBY720916:ICC720916 ILU720916:ILY720916 IVQ720916:IVU720916 JFM720916:JFQ720916 JPI720916:JPM720916 JZE720916:JZI720916 KJA720916:KJE720916 KSW720916:KTA720916 LCS720916:LCW720916 LMO720916:LMS720916 LWK720916:LWO720916 MGG720916:MGK720916 MQC720916:MQG720916 MZY720916:NAC720916 NJU720916:NJY720916 NTQ720916:NTU720916 ODM720916:ODQ720916 ONI720916:ONM720916 OXE720916:OXI720916 PHA720916:PHE720916 PQW720916:PRA720916 QAS720916:QAW720916 QKO720916:QKS720916 QUK720916:QUO720916 REG720916:REK720916 ROC720916:ROG720916 RXY720916:RYC720916 SHU720916:SHY720916 SRQ720916:SRU720916 TBM720916:TBQ720916 TLI720916:TLM720916 TVE720916:TVI720916 UFA720916:UFE720916 UOW720916:UPA720916 UYS720916:UYW720916 VIO720916:VIS720916 VSK720916:VSO720916 WCG720916:WCK720916 WMC720916:WMG720916 WVY720916:WWC720916 Q786457:U786457 JM786452:JQ786452 TI786452:TM786452 ADE786452:ADI786452 ANA786452:ANE786452 AWW786452:AXA786452 BGS786452:BGW786452 BQO786452:BQS786452 CAK786452:CAO786452 CKG786452:CKK786452 CUC786452:CUG786452 DDY786452:DEC786452 DNU786452:DNY786452 DXQ786452:DXU786452 EHM786452:EHQ786452 ERI786452:ERM786452 FBE786452:FBI786452 FLA786452:FLE786452 FUW786452:FVA786452 GES786452:GEW786452 GOO786452:GOS786452 GYK786452:GYO786452 HIG786452:HIK786452 HSC786452:HSG786452 IBY786452:ICC786452 ILU786452:ILY786452 IVQ786452:IVU786452 JFM786452:JFQ786452 JPI786452:JPM786452 JZE786452:JZI786452 KJA786452:KJE786452 KSW786452:KTA786452 LCS786452:LCW786452 LMO786452:LMS786452 LWK786452:LWO786452 MGG786452:MGK786452 MQC786452:MQG786452 MZY786452:NAC786452 NJU786452:NJY786452 NTQ786452:NTU786452 ODM786452:ODQ786452 ONI786452:ONM786452 OXE786452:OXI786452 PHA786452:PHE786452 PQW786452:PRA786452 QAS786452:QAW786452 QKO786452:QKS786452 QUK786452:QUO786452 REG786452:REK786452 ROC786452:ROG786452 RXY786452:RYC786452 SHU786452:SHY786452 SRQ786452:SRU786452 TBM786452:TBQ786452 TLI786452:TLM786452 TVE786452:TVI786452 UFA786452:UFE786452 UOW786452:UPA786452 UYS786452:UYW786452 VIO786452:VIS786452 VSK786452:VSO786452 WCG786452:WCK786452 WMC786452:WMG786452 WVY786452:WWC786452 Q851993:U851993 JM851988:JQ851988 TI851988:TM851988 ADE851988:ADI851988 ANA851988:ANE851988 AWW851988:AXA851988 BGS851988:BGW851988 BQO851988:BQS851988 CAK851988:CAO851988 CKG851988:CKK851988 CUC851988:CUG851988 DDY851988:DEC851988 DNU851988:DNY851988 DXQ851988:DXU851988 EHM851988:EHQ851988 ERI851988:ERM851988 FBE851988:FBI851988 FLA851988:FLE851988 FUW851988:FVA851988 GES851988:GEW851988 GOO851988:GOS851988 GYK851988:GYO851988 HIG851988:HIK851988 HSC851988:HSG851988 IBY851988:ICC851988 ILU851988:ILY851988 IVQ851988:IVU851988 JFM851988:JFQ851988 JPI851988:JPM851988 JZE851988:JZI851988 KJA851988:KJE851988 KSW851988:KTA851988 LCS851988:LCW851988 LMO851988:LMS851988 LWK851988:LWO851988 MGG851988:MGK851988 MQC851988:MQG851988 MZY851988:NAC851988 NJU851988:NJY851988 NTQ851988:NTU851988 ODM851988:ODQ851988 ONI851988:ONM851988 OXE851988:OXI851988 PHA851988:PHE851988 PQW851988:PRA851988 QAS851988:QAW851988 QKO851988:QKS851988 QUK851988:QUO851988 REG851988:REK851988 ROC851988:ROG851988 RXY851988:RYC851988 SHU851988:SHY851988 SRQ851988:SRU851988 TBM851988:TBQ851988 TLI851988:TLM851988 TVE851988:TVI851988 UFA851988:UFE851988 UOW851988:UPA851988 UYS851988:UYW851988 VIO851988:VIS851988 VSK851988:VSO851988 WCG851988:WCK851988 WMC851988:WMG851988 WVY851988:WWC851988 Q917529:U917529 JM917524:JQ917524 TI917524:TM917524 ADE917524:ADI917524 ANA917524:ANE917524 AWW917524:AXA917524 BGS917524:BGW917524 BQO917524:BQS917524 CAK917524:CAO917524 CKG917524:CKK917524 CUC917524:CUG917524 DDY917524:DEC917524 DNU917524:DNY917524 DXQ917524:DXU917524 EHM917524:EHQ917524 ERI917524:ERM917524 FBE917524:FBI917524 FLA917524:FLE917524 FUW917524:FVA917524 GES917524:GEW917524 GOO917524:GOS917524 GYK917524:GYO917524 HIG917524:HIK917524 HSC917524:HSG917524 IBY917524:ICC917524 ILU917524:ILY917524 IVQ917524:IVU917524 JFM917524:JFQ917524 JPI917524:JPM917524 JZE917524:JZI917524 KJA917524:KJE917524 KSW917524:KTA917524 LCS917524:LCW917524 LMO917524:LMS917524 LWK917524:LWO917524 MGG917524:MGK917524 MQC917524:MQG917524 MZY917524:NAC917524 NJU917524:NJY917524 NTQ917524:NTU917524 ODM917524:ODQ917524 ONI917524:ONM917524 OXE917524:OXI917524 PHA917524:PHE917524 PQW917524:PRA917524 QAS917524:QAW917524 QKO917524:QKS917524 QUK917524:QUO917524 REG917524:REK917524 ROC917524:ROG917524 RXY917524:RYC917524 SHU917524:SHY917524 SRQ917524:SRU917524 TBM917524:TBQ917524 TLI917524:TLM917524 TVE917524:TVI917524 UFA917524:UFE917524 UOW917524:UPA917524 UYS917524:UYW917524 VIO917524:VIS917524 VSK917524:VSO917524 WCG917524:WCK917524 WMC917524:WMG917524 WVY917524:WWC917524 Q983065:U983065 JM983060:JQ983060 TI983060:TM983060 ADE983060:ADI983060 ANA983060:ANE983060 AWW983060:AXA983060 BGS983060:BGW983060 BQO983060:BQS983060 CAK983060:CAO983060 CKG983060:CKK983060 CUC983060:CUG983060 DDY983060:DEC983060 DNU983060:DNY983060 DXQ983060:DXU983060 EHM983060:EHQ983060 ERI983060:ERM983060 FBE983060:FBI983060 FLA983060:FLE983060 FUW983060:FVA983060 GES983060:GEW983060 GOO983060:GOS983060 GYK983060:GYO983060 HIG983060:HIK983060 HSC983060:HSG983060 IBY983060:ICC983060 ILU983060:ILY983060 IVQ983060:IVU983060 JFM983060:JFQ983060 JPI983060:JPM983060 JZE983060:JZI983060 KJA983060:KJE983060 KSW983060:KTA983060 LCS983060:LCW983060 LMO983060:LMS983060 LWK983060:LWO983060 MGG983060:MGK983060 MQC983060:MQG983060 MZY983060:NAC983060 NJU983060:NJY983060 NTQ983060:NTU983060 ODM983060:ODQ983060 ONI983060:ONM983060 OXE983060:OXI983060 PHA983060:PHE983060 PQW983060:PRA983060 QAS983060:QAW983060 QKO983060:QKS983060 QUK983060:QUO983060 REG983060:REK983060 ROC983060:ROG983060 RXY983060:RYC983060 SHU983060:SHY983060 SRQ983060:SRU983060 TBM983060:TBQ983060 TLI983060:TLM983060 TVE983060:TVI983060 UFA983060:UFE983060 UOW983060:UPA983060 UYS983060:UYW983060 VIO983060:VIS983060 VSK983060:VSO983060 WCG983060:WCK983060 WMC983060:WMG983060 WVY983060:WWC983060" xr:uid="{00000000-0002-0000-0300-000004000000}">
      <formula1>$AC$7:$AC$8</formula1>
    </dataValidation>
    <dataValidation type="list" allowBlank="1" showInputMessage="1" showErrorMessage="1" sqref="WWA983059:WWB983059 JO7:JP7 TK7:TL7 ADG7:ADH7 ANC7:AND7 AWY7:AWZ7 BGU7:BGV7 BQQ7:BQR7 CAM7:CAN7 CKI7:CKJ7 CUE7:CUF7 DEA7:DEB7 DNW7:DNX7 DXS7:DXT7 EHO7:EHP7 ERK7:ERL7 FBG7:FBH7 FLC7:FLD7 FUY7:FUZ7 GEU7:GEV7 GOQ7:GOR7 GYM7:GYN7 HII7:HIJ7 HSE7:HSF7 ICA7:ICB7 ILW7:ILX7 IVS7:IVT7 JFO7:JFP7 JPK7:JPL7 JZG7:JZH7 KJC7:KJD7 KSY7:KSZ7 LCU7:LCV7 LMQ7:LMR7 LWM7:LWN7 MGI7:MGJ7 MQE7:MQF7 NAA7:NAB7 NJW7:NJX7 NTS7:NTT7 ODO7:ODP7 ONK7:ONL7 OXG7:OXH7 PHC7:PHD7 PQY7:PQZ7 QAU7:QAV7 QKQ7:QKR7 QUM7:QUN7 REI7:REJ7 ROE7:ROF7 RYA7:RYB7 SHW7:SHX7 SRS7:SRT7 TBO7:TBP7 TLK7:TLL7 TVG7:TVH7 UFC7:UFD7 UOY7:UOZ7 UYU7:UYV7 VIQ7:VIR7 VSM7:VSN7 WCI7:WCJ7 WME7:WMF7 WWA7:WWB7 S65560:T65560 JO65555:JP65555 TK65555:TL65555 ADG65555:ADH65555 ANC65555:AND65555 AWY65555:AWZ65555 BGU65555:BGV65555 BQQ65555:BQR65555 CAM65555:CAN65555 CKI65555:CKJ65555 CUE65555:CUF65555 DEA65555:DEB65555 DNW65555:DNX65555 DXS65555:DXT65555 EHO65555:EHP65555 ERK65555:ERL65555 FBG65555:FBH65555 FLC65555:FLD65555 FUY65555:FUZ65555 GEU65555:GEV65555 GOQ65555:GOR65555 GYM65555:GYN65555 HII65555:HIJ65555 HSE65555:HSF65555 ICA65555:ICB65555 ILW65555:ILX65555 IVS65555:IVT65555 JFO65555:JFP65555 JPK65555:JPL65555 JZG65555:JZH65555 KJC65555:KJD65555 KSY65555:KSZ65555 LCU65555:LCV65555 LMQ65555:LMR65555 LWM65555:LWN65555 MGI65555:MGJ65555 MQE65555:MQF65555 NAA65555:NAB65555 NJW65555:NJX65555 NTS65555:NTT65555 ODO65555:ODP65555 ONK65555:ONL65555 OXG65555:OXH65555 PHC65555:PHD65555 PQY65555:PQZ65555 QAU65555:QAV65555 QKQ65555:QKR65555 QUM65555:QUN65555 REI65555:REJ65555 ROE65555:ROF65555 RYA65555:RYB65555 SHW65555:SHX65555 SRS65555:SRT65555 TBO65555:TBP65555 TLK65555:TLL65555 TVG65555:TVH65555 UFC65555:UFD65555 UOY65555:UOZ65555 UYU65555:UYV65555 VIQ65555:VIR65555 VSM65555:VSN65555 WCI65555:WCJ65555 WME65555:WMF65555 WWA65555:WWB65555 S131096:T131096 JO131091:JP131091 TK131091:TL131091 ADG131091:ADH131091 ANC131091:AND131091 AWY131091:AWZ131091 BGU131091:BGV131091 BQQ131091:BQR131091 CAM131091:CAN131091 CKI131091:CKJ131091 CUE131091:CUF131091 DEA131091:DEB131091 DNW131091:DNX131091 DXS131091:DXT131091 EHO131091:EHP131091 ERK131091:ERL131091 FBG131091:FBH131091 FLC131091:FLD131091 FUY131091:FUZ131091 GEU131091:GEV131091 GOQ131091:GOR131091 GYM131091:GYN131091 HII131091:HIJ131091 HSE131091:HSF131091 ICA131091:ICB131091 ILW131091:ILX131091 IVS131091:IVT131091 JFO131091:JFP131091 JPK131091:JPL131091 JZG131091:JZH131091 KJC131091:KJD131091 KSY131091:KSZ131091 LCU131091:LCV131091 LMQ131091:LMR131091 LWM131091:LWN131091 MGI131091:MGJ131091 MQE131091:MQF131091 NAA131091:NAB131091 NJW131091:NJX131091 NTS131091:NTT131091 ODO131091:ODP131091 ONK131091:ONL131091 OXG131091:OXH131091 PHC131091:PHD131091 PQY131091:PQZ131091 QAU131091:QAV131091 QKQ131091:QKR131091 QUM131091:QUN131091 REI131091:REJ131091 ROE131091:ROF131091 RYA131091:RYB131091 SHW131091:SHX131091 SRS131091:SRT131091 TBO131091:TBP131091 TLK131091:TLL131091 TVG131091:TVH131091 UFC131091:UFD131091 UOY131091:UOZ131091 UYU131091:UYV131091 VIQ131091:VIR131091 VSM131091:VSN131091 WCI131091:WCJ131091 WME131091:WMF131091 WWA131091:WWB131091 S196632:T196632 JO196627:JP196627 TK196627:TL196627 ADG196627:ADH196627 ANC196627:AND196627 AWY196627:AWZ196627 BGU196627:BGV196627 BQQ196627:BQR196627 CAM196627:CAN196627 CKI196627:CKJ196627 CUE196627:CUF196627 DEA196627:DEB196627 DNW196627:DNX196627 DXS196627:DXT196627 EHO196627:EHP196627 ERK196627:ERL196627 FBG196627:FBH196627 FLC196627:FLD196627 FUY196627:FUZ196627 GEU196627:GEV196627 GOQ196627:GOR196627 GYM196627:GYN196627 HII196627:HIJ196627 HSE196627:HSF196627 ICA196627:ICB196627 ILW196627:ILX196627 IVS196627:IVT196627 JFO196627:JFP196627 JPK196627:JPL196627 JZG196627:JZH196627 KJC196627:KJD196627 KSY196627:KSZ196627 LCU196627:LCV196627 LMQ196627:LMR196627 LWM196627:LWN196627 MGI196627:MGJ196627 MQE196627:MQF196627 NAA196627:NAB196627 NJW196627:NJX196627 NTS196627:NTT196627 ODO196627:ODP196627 ONK196627:ONL196627 OXG196627:OXH196627 PHC196627:PHD196627 PQY196627:PQZ196627 QAU196627:QAV196627 QKQ196627:QKR196627 QUM196627:QUN196627 REI196627:REJ196627 ROE196627:ROF196627 RYA196627:RYB196627 SHW196627:SHX196627 SRS196627:SRT196627 TBO196627:TBP196627 TLK196627:TLL196627 TVG196627:TVH196627 UFC196627:UFD196627 UOY196627:UOZ196627 UYU196627:UYV196627 VIQ196627:VIR196627 VSM196627:VSN196627 WCI196627:WCJ196627 WME196627:WMF196627 WWA196627:WWB196627 S262168:T262168 JO262163:JP262163 TK262163:TL262163 ADG262163:ADH262163 ANC262163:AND262163 AWY262163:AWZ262163 BGU262163:BGV262163 BQQ262163:BQR262163 CAM262163:CAN262163 CKI262163:CKJ262163 CUE262163:CUF262163 DEA262163:DEB262163 DNW262163:DNX262163 DXS262163:DXT262163 EHO262163:EHP262163 ERK262163:ERL262163 FBG262163:FBH262163 FLC262163:FLD262163 FUY262163:FUZ262163 GEU262163:GEV262163 GOQ262163:GOR262163 GYM262163:GYN262163 HII262163:HIJ262163 HSE262163:HSF262163 ICA262163:ICB262163 ILW262163:ILX262163 IVS262163:IVT262163 JFO262163:JFP262163 JPK262163:JPL262163 JZG262163:JZH262163 KJC262163:KJD262163 KSY262163:KSZ262163 LCU262163:LCV262163 LMQ262163:LMR262163 LWM262163:LWN262163 MGI262163:MGJ262163 MQE262163:MQF262163 NAA262163:NAB262163 NJW262163:NJX262163 NTS262163:NTT262163 ODO262163:ODP262163 ONK262163:ONL262163 OXG262163:OXH262163 PHC262163:PHD262163 PQY262163:PQZ262163 QAU262163:QAV262163 QKQ262163:QKR262163 QUM262163:QUN262163 REI262163:REJ262163 ROE262163:ROF262163 RYA262163:RYB262163 SHW262163:SHX262163 SRS262163:SRT262163 TBO262163:TBP262163 TLK262163:TLL262163 TVG262163:TVH262163 UFC262163:UFD262163 UOY262163:UOZ262163 UYU262163:UYV262163 VIQ262163:VIR262163 VSM262163:VSN262163 WCI262163:WCJ262163 WME262163:WMF262163 WWA262163:WWB262163 S327704:T327704 JO327699:JP327699 TK327699:TL327699 ADG327699:ADH327699 ANC327699:AND327699 AWY327699:AWZ327699 BGU327699:BGV327699 BQQ327699:BQR327699 CAM327699:CAN327699 CKI327699:CKJ327699 CUE327699:CUF327699 DEA327699:DEB327699 DNW327699:DNX327699 DXS327699:DXT327699 EHO327699:EHP327699 ERK327699:ERL327699 FBG327699:FBH327699 FLC327699:FLD327699 FUY327699:FUZ327699 GEU327699:GEV327699 GOQ327699:GOR327699 GYM327699:GYN327699 HII327699:HIJ327699 HSE327699:HSF327699 ICA327699:ICB327699 ILW327699:ILX327699 IVS327699:IVT327699 JFO327699:JFP327699 JPK327699:JPL327699 JZG327699:JZH327699 KJC327699:KJD327699 KSY327699:KSZ327699 LCU327699:LCV327699 LMQ327699:LMR327699 LWM327699:LWN327699 MGI327699:MGJ327699 MQE327699:MQF327699 NAA327699:NAB327699 NJW327699:NJX327699 NTS327699:NTT327699 ODO327699:ODP327699 ONK327699:ONL327699 OXG327699:OXH327699 PHC327699:PHD327699 PQY327699:PQZ327699 QAU327699:QAV327699 QKQ327699:QKR327699 QUM327699:QUN327699 REI327699:REJ327699 ROE327699:ROF327699 RYA327699:RYB327699 SHW327699:SHX327699 SRS327699:SRT327699 TBO327699:TBP327699 TLK327699:TLL327699 TVG327699:TVH327699 UFC327699:UFD327699 UOY327699:UOZ327699 UYU327699:UYV327699 VIQ327699:VIR327699 VSM327699:VSN327699 WCI327699:WCJ327699 WME327699:WMF327699 WWA327699:WWB327699 S393240:T393240 JO393235:JP393235 TK393235:TL393235 ADG393235:ADH393235 ANC393235:AND393235 AWY393235:AWZ393235 BGU393235:BGV393235 BQQ393235:BQR393235 CAM393235:CAN393235 CKI393235:CKJ393235 CUE393235:CUF393235 DEA393235:DEB393235 DNW393235:DNX393235 DXS393235:DXT393235 EHO393235:EHP393235 ERK393235:ERL393235 FBG393235:FBH393235 FLC393235:FLD393235 FUY393235:FUZ393235 GEU393235:GEV393235 GOQ393235:GOR393235 GYM393235:GYN393235 HII393235:HIJ393235 HSE393235:HSF393235 ICA393235:ICB393235 ILW393235:ILX393235 IVS393235:IVT393235 JFO393235:JFP393235 JPK393235:JPL393235 JZG393235:JZH393235 KJC393235:KJD393235 KSY393235:KSZ393235 LCU393235:LCV393235 LMQ393235:LMR393235 LWM393235:LWN393235 MGI393235:MGJ393235 MQE393235:MQF393235 NAA393235:NAB393235 NJW393235:NJX393235 NTS393235:NTT393235 ODO393235:ODP393235 ONK393235:ONL393235 OXG393235:OXH393235 PHC393235:PHD393235 PQY393235:PQZ393235 QAU393235:QAV393235 QKQ393235:QKR393235 QUM393235:QUN393235 REI393235:REJ393235 ROE393235:ROF393235 RYA393235:RYB393235 SHW393235:SHX393235 SRS393235:SRT393235 TBO393235:TBP393235 TLK393235:TLL393235 TVG393235:TVH393235 UFC393235:UFD393235 UOY393235:UOZ393235 UYU393235:UYV393235 VIQ393235:VIR393235 VSM393235:VSN393235 WCI393235:WCJ393235 WME393235:WMF393235 WWA393235:WWB393235 S458776:T458776 JO458771:JP458771 TK458771:TL458771 ADG458771:ADH458771 ANC458771:AND458771 AWY458771:AWZ458771 BGU458771:BGV458771 BQQ458771:BQR458771 CAM458771:CAN458771 CKI458771:CKJ458771 CUE458771:CUF458771 DEA458771:DEB458771 DNW458771:DNX458771 DXS458771:DXT458771 EHO458771:EHP458771 ERK458771:ERL458771 FBG458771:FBH458771 FLC458771:FLD458771 FUY458771:FUZ458771 GEU458771:GEV458771 GOQ458771:GOR458771 GYM458771:GYN458771 HII458771:HIJ458771 HSE458771:HSF458771 ICA458771:ICB458771 ILW458771:ILX458771 IVS458771:IVT458771 JFO458771:JFP458771 JPK458771:JPL458771 JZG458771:JZH458771 KJC458771:KJD458771 KSY458771:KSZ458771 LCU458771:LCV458771 LMQ458771:LMR458771 LWM458771:LWN458771 MGI458771:MGJ458771 MQE458771:MQF458771 NAA458771:NAB458771 NJW458771:NJX458771 NTS458771:NTT458771 ODO458771:ODP458771 ONK458771:ONL458771 OXG458771:OXH458771 PHC458771:PHD458771 PQY458771:PQZ458771 QAU458771:QAV458771 QKQ458771:QKR458771 QUM458771:QUN458771 REI458771:REJ458771 ROE458771:ROF458771 RYA458771:RYB458771 SHW458771:SHX458771 SRS458771:SRT458771 TBO458771:TBP458771 TLK458771:TLL458771 TVG458771:TVH458771 UFC458771:UFD458771 UOY458771:UOZ458771 UYU458771:UYV458771 VIQ458771:VIR458771 VSM458771:VSN458771 WCI458771:WCJ458771 WME458771:WMF458771 WWA458771:WWB458771 S524312:T524312 JO524307:JP524307 TK524307:TL524307 ADG524307:ADH524307 ANC524307:AND524307 AWY524307:AWZ524307 BGU524307:BGV524307 BQQ524307:BQR524307 CAM524307:CAN524307 CKI524307:CKJ524307 CUE524307:CUF524307 DEA524307:DEB524307 DNW524307:DNX524307 DXS524307:DXT524307 EHO524307:EHP524307 ERK524307:ERL524307 FBG524307:FBH524307 FLC524307:FLD524307 FUY524307:FUZ524307 GEU524307:GEV524307 GOQ524307:GOR524307 GYM524307:GYN524307 HII524307:HIJ524307 HSE524307:HSF524307 ICA524307:ICB524307 ILW524307:ILX524307 IVS524307:IVT524307 JFO524307:JFP524307 JPK524307:JPL524307 JZG524307:JZH524307 KJC524307:KJD524307 KSY524307:KSZ524307 LCU524307:LCV524307 LMQ524307:LMR524307 LWM524307:LWN524307 MGI524307:MGJ524307 MQE524307:MQF524307 NAA524307:NAB524307 NJW524307:NJX524307 NTS524307:NTT524307 ODO524307:ODP524307 ONK524307:ONL524307 OXG524307:OXH524307 PHC524307:PHD524307 PQY524307:PQZ524307 QAU524307:QAV524307 QKQ524307:QKR524307 QUM524307:QUN524307 REI524307:REJ524307 ROE524307:ROF524307 RYA524307:RYB524307 SHW524307:SHX524307 SRS524307:SRT524307 TBO524307:TBP524307 TLK524307:TLL524307 TVG524307:TVH524307 UFC524307:UFD524307 UOY524307:UOZ524307 UYU524307:UYV524307 VIQ524307:VIR524307 VSM524307:VSN524307 WCI524307:WCJ524307 WME524307:WMF524307 WWA524307:WWB524307 S589848:T589848 JO589843:JP589843 TK589843:TL589843 ADG589843:ADH589843 ANC589843:AND589843 AWY589843:AWZ589843 BGU589843:BGV589843 BQQ589843:BQR589843 CAM589843:CAN589843 CKI589843:CKJ589843 CUE589843:CUF589843 DEA589843:DEB589843 DNW589843:DNX589843 DXS589843:DXT589843 EHO589843:EHP589843 ERK589843:ERL589843 FBG589843:FBH589843 FLC589843:FLD589843 FUY589843:FUZ589843 GEU589843:GEV589843 GOQ589843:GOR589843 GYM589843:GYN589843 HII589843:HIJ589843 HSE589843:HSF589843 ICA589843:ICB589843 ILW589843:ILX589843 IVS589843:IVT589843 JFO589843:JFP589843 JPK589843:JPL589843 JZG589843:JZH589843 KJC589843:KJD589843 KSY589843:KSZ589843 LCU589843:LCV589843 LMQ589843:LMR589843 LWM589843:LWN589843 MGI589843:MGJ589843 MQE589843:MQF589843 NAA589843:NAB589843 NJW589843:NJX589843 NTS589843:NTT589843 ODO589843:ODP589843 ONK589843:ONL589843 OXG589843:OXH589843 PHC589843:PHD589843 PQY589843:PQZ589843 QAU589843:QAV589843 QKQ589843:QKR589843 QUM589843:QUN589843 REI589843:REJ589843 ROE589843:ROF589843 RYA589843:RYB589843 SHW589843:SHX589843 SRS589843:SRT589843 TBO589843:TBP589843 TLK589843:TLL589843 TVG589843:TVH589843 UFC589843:UFD589843 UOY589843:UOZ589843 UYU589843:UYV589843 VIQ589843:VIR589843 VSM589843:VSN589843 WCI589843:WCJ589843 WME589843:WMF589843 WWA589843:WWB589843 S655384:T655384 JO655379:JP655379 TK655379:TL655379 ADG655379:ADH655379 ANC655379:AND655379 AWY655379:AWZ655379 BGU655379:BGV655379 BQQ655379:BQR655379 CAM655379:CAN655379 CKI655379:CKJ655379 CUE655379:CUF655379 DEA655379:DEB655379 DNW655379:DNX655379 DXS655379:DXT655379 EHO655379:EHP655379 ERK655379:ERL655379 FBG655379:FBH655379 FLC655379:FLD655379 FUY655379:FUZ655379 GEU655379:GEV655379 GOQ655379:GOR655379 GYM655379:GYN655379 HII655379:HIJ655379 HSE655379:HSF655379 ICA655379:ICB655379 ILW655379:ILX655379 IVS655379:IVT655379 JFO655379:JFP655379 JPK655379:JPL655379 JZG655379:JZH655379 KJC655379:KJD655379 KSY655379:KSZ655379 LCU655379:LCV655379 LMQ655379:LMR655379 LWM655379:LWN655379 MGI655379:MGJ655379 MQE655379:MQF655379 NAA655379:NAB655379 NJW655379:NJX655379 NTS655379:NTT655379 ODO655379:ODP655379 ONK655379:ONL655379 OXG655379:OXH655379 PHC655379:PHD655379 PQY655379:PQZ655379 QAU655379:QAV655379 QKQ655379:QKR655379 QUM655379:QUN655379 REI655379:REJ655379 ROE655379:ROF655379 RYA655379:RYB655379 SHW655379:SHX655379 SRS655379:SRT655379 TBO655379:TBP655379 TLK655379:TLL655379 TVG655379:TVH655379 UFC655379:UFD655379 UOY655379:UOZ655379 UYU655379:UYV655379 VIQ655379:VIR655379 VSM655379:VSN655379 WCI655379:WCJ655379 WME655379:WMF655379 WWA655379:WWB655379 S720920:T720920 JO720915:JP720915 TK720915:TL720915 ADG720915:ADH720915 ANC720915:AND720915 AWY720915:AWZ720915 BGU720915:BGV720915 BQQ720915:BQR720915 CAM720915:CAN720915 CKI720915:CKJ720915 CUE720915:CUF720915 DEA720915:DEB720915 DNW720915:DNX720915 DXS720915:DXT720915 EHO720915:EHP720915 ERK720915:ERL720915 FBG720915:FBH720915 FLC720915:FLD720915 FUY720915:FUZ720915 GEU720915:GEV720915 GOQ720915:GOR720915 GYM720915:GYN720915 HII720915:HIJ720915 HSE720915:HSF720915 ICA720915:ICB720915 ILW720915:ILX720915 IVS720915:IVT720915 JFO720915:JFP720915 JPK720915:JPL720915 JZG720915:JZH720915 KJC720915:KJD720915 KSY720915:KSZ720915 LCU720915:LCV720915 LMQ720915:LMR720915 LWM720915:LWN720915 MGI720915:MGJ720915 MQE720915:MQF720915 NAA720915:NAB720915 NJW720915:NJX720915 NTS720915:NTT720915 ODO720915:ODP720915 ONK720915:ONL720915 OXG720915:OXH720915 PHC720915:PHD720915 PQY720915:PQZ720915 QAU720915:QAV720915 QKQ720915:QKR720915 QUM720915:QUN720915 REI720915:REJ720915 ROE720915:ROF720915 RYA720915:RYB720915 SHW720915:SHX720915 SRS720915:SRT720915 TBO720915:TBP720915 TLK720915:TLL720915 TVG720915:TVH720915 UFC720915:UFD720915 UOY720915:UOZ720915 UYU720915:UYV720915 VIQ720915:VIR720915 VSM720915:VSN720915 WCI720915:WCJ720915 WME720915:WMF720915 WWA720915:WWB720915 S786456:T786456 JO786451:JP786451 TK786451:TL786451 ADG786451:ADH786451 ANC786451:AND786451 AWY786451:AWZ786451 BGU786451:BGV786451 BQQ786451:BQR786451 CAM786451:CAN786451 CKI786451:CKJ786451 CUE786451:CUF786451 DEA786451:DEB786451 DNW786451:DNX786451 DXS786451:DXT786451 EHO786451:EHP786451 ERK786451:ERL786451 FBG786451:FBH786451 FLC786451:FLD786451 FUY786451:FUZ786451 GEU786451:GEV786451 GOQ786451:GOR786451 GYM786451:GYN786451 HII786451:HIJ786451 HSE786451:HSF786451 ICA786451:ICB786451 ILW786451:ILX786451 IVS786451:IVT786451 JFO786451:JFP786451 JPK786451:JPL786451 JZG786451:JZH786451 KJC786451:KJD786451 KSY786451:KSZ786451 LCU786451:LCV786451 LMQ786451:LMR786451 LWM786451:LWN786451 MGI786451:MGJ786451 MQE786451:MQF786451 NAA786451:NAB786451 NJW786451:NJX786451 NTS786451:NTT786451 ODO786451:ODP786451 ONK786451:ONL786451 OXG786451:OXH786451 PHC786451:PHD786451 PQY786451:PQZ786451 QAU786451:QAV786451 QKQ786451:QKR786451 QUM786451:QUN786451 REI786451:REJ786451 ROE786451:ROF786451 RYA786451:RYB786451 SHW786451:SHX786451 SRS786451:SRT786451 TBO786451:TBP786451 TLK786451:TLL786451 TVG786451:TVH786451 UFC786451:UFD786451 UOY786451:UOZ786451 UYU786451:UYV786451 VIQ786451:VIR786451 VSM786451:VSN786451 WCI786451:WCJ786451 WME786451:WMF786451 WWA786451:WWB786451 S851992:T851992 JO851987:JP851987 TK851987:TL851987 ADG851987:ADH851987 ANC851987:AND851987 AWY851987:AWZ851987 BGU851987:BGV851987 BQQ851987:BQR851987 CAM851987:CAN851987 CKI851987:CKJ851987 CUE851987:CUF851987 DEA851987:DEB851987 DNW851987:DNX851987 DXS851987:DXT851987 EHO851987:EHP851987 ERK851987:ERL851987 FBG851987:FBH851987 FLC851987:FLD851987 FUY851987:FUZ851987 GEU851987:GEV851987 GOQ851987:GOR851987 GYM851987:GYN851987 HII851987:HIJ851987 HSE851987:HSF851987 ICA851987:ICB851987 ILW851987:ILX851987 IVS851987:IVT851987 JFO851987:JFP851987 JPK851987:JPL851987 JZG851987:JZH851987 KJC851987:KJD851987 KSY851987:KSZ851987 LCU851987:LCV851987 LMQ851987:LMR851987 LWM851987:LWN851987 MGI851987:MGJ851987 MQE851987:MQF851987 NAA851987:NAB851987 NJW851987:NJX851987 NTS851987:NTT851987 ODO851987:ODP851987 ONK851987:ONL851987 OXG851987:OXH851987 PHC851987:PHD851987 PQY851987:PQZ851987 QAU851987:QAV851987 QKQ851987:QKR851987 QUM851987:QUN851987 REI851987:REJ851987 ROE851987:ROF851987 RYA851987:RYB851987 SHW851987:SHX851987 SRS851987:SRT851987 TBO851987:TBP851987 TLK851987:TLL851987 TVG851987:TVH851987 UFC851987:UFD851987 UOY851987:UOZ851987 UYU851987:UYV851987 VIQ851987:VIR851987 VSM851987:VSN851987 WCI851987:WCJ851987 WME851987:WMF851987 WWA851987:WWB851987 S917528:T917528 JO917523:JP917523 TK917523:TL917523 ADG917523:ADH917523 ANC917523:AND917523 AWY917523:AWZ917523 BGU917523:BGV917523 BQQ917523:BQR917523 CAM917523:CAN917523 CKI917523:CKJ917523 CUE917523:CUF917523 DEA917523:DEB917523 DNW917523:DNX917523 DXS917523:DXT917523 EHO917523:EHP917523 ERK917523:ERL917523 FBG917523:FBH917523 FLC917523:FLD917523 FUY917523:FUZ917523 GEU917523:GEV917523 GOQ917523:GOR917523 GYM917523:GYN917523 HII917523:HIJ917523 HSE917523:HSF917523 ICA917523:ICB917523 ILW917523:ILX917523 IVS917523:IVT917523 JFO917523:JFP917523 JPK917523:JPL917523 JZG917523:JZH917523 KJC917523:KJD917523 KSY917523:KSZ917523 LCU917523:LCV917523 LMQ917523:LMR917523 LWM917523:LWN917523 MGI917523:MGJ917523 MQE917523:MQF917523 NAA917523:NAB917523 NJW917523:NJX917523 NTS917523:NTT917523 ODO917523:ODP917523 ONK917523:ONL917523 OXG917523:OXH917523 PHC917523:PHD917523 PQY917523:PQZ917523 QAU917523:QAV917523 QKQ917523:QKR917523 QUM917523:QUN917523 REI917523:REJ917523 ROE917523:ROF917523 RYA917523:RYB917523 SHW917523:SHX917523 SRS917523:SRT917523 TBO917523:TBP917523 TLK917523:TLL917523 TVG917523:TVH917523 UFC917523:UFD917523 UOY917523:UOZ917523 UYU917523:UYV917523 VIQ917523:VIR917523 VSM917523:VSN917523 WCI917523:WCJ917523 WME917523:WMF917523 WWA917523:WWB917523 S983064:T983064 JO983059:JP983059 TK983059:TL983059 ADG983059:ADH983059 ANC983059:AND983059 AWY983059:AWZ983059 BGU983059:BGV983059 BQQ983059:BQR983059 CAM983059:CAN983059 CKI983059:CKJ983059 CUE983059:CUF983059 DEA983059:DEB983059 DNW983059:DNX983059 DXS983059:DXT983059 EHO983059:EHP983059 ERK983059:ERL983059 FBG983059:FBH983059 FLC983059:FLD983059 FUY983059:FUZ983059 GEU983059:GEV983059 GOQ983059:GOR983059 GYM983059:GYN983059 HII983059:HIJ983059 HSE983059:HSF983059 ICA983059:ICB983059 ILW983059:ILX983059 IVS983059:IVT983059 JFO983059:JFP983059 JPK983059:JPL983059 JZG983059:JZH983059 KJC983059:KJD983059 KSY983059:KSZ983059 LCU983059:LCV983059 LMQ983059:LMR983059 LWM983059:LWN983059 MGI983059:MGJ983059 MQE983059:MQF983059 NAA983059:NAB983059 NJW983059:NJX983059 NTS983059:NTT983059 ODO983059:ODP983059 ONK983059:ONL983059 OXG983059:OXH983059 PHC983059:PHD983059 PQY983059:PQZ983059 QAU983059:QAV983059 QKQ983059:QKR983059 QUM983059:QUN983059 REI983059:REJ983059 ROE983059:ROF983059 RYA983059:RYB983059 SHW983059:SHX983059 SRS983059:SRT983059 TBO983059:TBP983059 TLK983059:TLL983059 TVG983059:TVH983059 UFC983059:UFD983059 UOY983059:UOZ983059 UYU983059:UYV983059 VIQ983059:VIR983059 VSM983059:VSN983059 WCI983059:WCJ983059 WME983059:WMF983059 S7" xr:uid="{00000000-0002-0000-0300-000005000000}">
      <formula1>$AB$7:$AB$9</formula1>
    </dataValidation>
    <dataValidation type="list" allowBlank="1" showInputMessage="1" sqref="E13:I13 JA13:JE13 SW13:TA13 ACS13:ACW13 AMO13:AMS13 AWK13:AWO13 BGG13:BGK13 BQC13:BQG13 BZY13:CAC13 CJU13:CJY13 CTQ13:CTU13 DDM13:DDQ13 DNI13:DNM13 DXE13:DXI13 EHA13:EHE13 EQW13:ERA13 FAS13:FAW13 FKO13:FKS13 FUK13:FUO13 GEG13:GEK13 GOC13:GOG13 GXY13:GYC13 HHU13:HHY13 HRQ13:HRU13 IBM13:IBQ13 ILI13:ILM13 IVE13:IVI13 JFA13:JFE13 JOW13:JPA13 JYS13:JYW13 KIO13:KIS13 KSK13:KSO13 LCG13:LCK13 LMC13:LMG13 LVY13:LWC13 MFU13:MFY13 MPQ13:MPU13 MZM13:MZQ13 NJI13:NJM13 NTE13:NTI13 ODA13:ODE13 OMW13:ONA13 OWS13:OWW13 PGO13:PGS13 PQK13:PQO13 QAG13:QAK13 QKC13:QKG13 QTY13:QUC13 RDU13:RDY13 RNQ13:RNU13 RXM13:RXQ13 SHI13:SHM13 SRE13:SRI13 TBA13:TBE13 TKW13:TLA13 TUS13:TUW13 UEO13:UES13 UOK13:UOO13 UYG13:UYK13 VIC13:VIG13 VRY13:VSC13 WBU13:WBY13 WLQ13:WLU13 WVM13:WVQ13 E65567:I65567 JA65561:JE65561 SW65561:TA65561 ACS65561:ACW65561 AMO65561:AMS65561 AWK65561:AWO65561 BGG65561:BGK65561 BQC65561:BQG65561 BZY65561:CAC65561 CJU65561:CJY65561 CTQ65561:CTU65561 DDM65561:DDQ65561 DNI65561:DNM65561 DXE65561:DXI65561 EHA65561:EHE65561 EQW65561:ERA65561 FAS65561:FAW65561 FKO65561:FKS65561 FUK65561:FUO65561 GEG65561:GEK65561 GOC65561:GOG65561 GXY65561:GYC65561 HHU65561:HHY65561 HRQ65561:HRU65561 IBM65561:IBQ65561 ILI65561:ILM65561 IVE65561:IVI65561 JFA65561:JFE65561 JOW65561:JPA65561 JYS65561:JYW65561 KIO65561:KIS65561 KSK65561:KSO65561 LCG65561:LCK65561 LMC65561:LMG65561 LVY65561:LWC65561 MFU65561:MFY65561 MPQ65561:MPU65561 MZM65561:MZQ65561 NJI65561:NJM65561 NTE65561:NTI65561 ODA65561:ODE65561 OMW65561:ONA65561 OWS65561:OWW65561 PGO65561:PGS65561 PQK65561:PQO65561 QAG65561:QAK65561 QKC65561:QKG65561 QTY65561:QUC65561 RDU65561:RDY65561 RNQ65561:RNU65561 RXM65561:RXQ65561 SHI65561:SHM65561 SRE65561:SRI65561 TBA65561:TBE65561 TKW65561:TLA65561 TUS65561:TUW65561 UEO65561:UES65561 UOK65561:UOO65561 UYG65561:UYK65561 VIC65561:VIG65561 VRY65561:VSC65561 WBU65561:WBY65561 WLQ65561:WLU65561 WVM65561:WVQ65561 E131103:I131103 JA131097:JE131097 SW131097:TA131097 ACS131097:ACW131097 AMO131097:AMS131097 AWK131097:AWO131097 BGG131097:BGK131097 BQC131097:BQG131097 BZY131097:CAC131097 CJU131097:CJY131097 CTQ131097:CTU131097 DDM131097:DDQ131097 DNI131097:DNM131097 DXE131097:DXI131097 EHA131097:EHE131097 EQW131097:ERA131097 FAS131097:FAW131097 FKO131097:FKS131097 FUK131097:FUO131097 GEG131097:GEK131097 GOC131097:GOG131097 GXY131097:GYC131097 HHU131097:HHY131097 HRQ131097:HRU131097 IBM131097:IBQ131097 ILI131097:ILM131097 IVE131097:IVI131097 JFA131097:JFE131097 JOW131097:JPA131097 JYS131097:JYW131097 KIO131097:KIS131097 KSK131097:KSO131097 LCG131097:LCK131097 LMC131097:LMG131097 LVY131097:LWC131097 MFU131097:MFY131097 MPQ131097:MPU131097 MZM131097:MZQ131097 NJI131097:NJM131097 NTE131097:NTI131097 ODA131097:ODE131097 OMW131097:ONA131097 OWS131097:OWW131097 PGO131097:PGS131097 PQK131097:PQO131097 QAG131097:QAK131097 QKC131097:QKG131097 QTY131097:QUC131097 RDU131097:RDY131097 RNQ131097:RNU131097 RXM131097:RXQ131097 SHI131097:SHM131097 SRE131097:SRI131097 TBA131097:TBE131097 TKW131097:TLA131097 TUS131097:TUW131097 UEO131097:UES131097 UOK131097:UOO131097 UYG131097:UYK131097 VIC131097:VIG131097 VRY131097:VSC131097 WBU131097:WBY131097 WLQ131097:WLU131097 WVM131097:WVQ131097 E196639:I196639 JA196633:JE196633 SW196633:TA196633 ACS196633:ACW196633 AMO196633:AMS196633 AWK196633:AWO196633 BGG196633:BGK196633 BQC196633:BQG196633 BZY196633:CAC196633 CJU196633:CJY196633 CTQ196633:CTU196633 DDM196633:DDQ196633 DNI196633:DNM196633 DXE196633:DXI196633 EHA196633:EHE196633 EQW196633:ERA196633 FAS196633:FAW196633 FKO196633:FKS196633 FUK196633:FUO196633 GEG196633:GEK196633 GOC196633:GOG196633 GXY196633:GYC196633 HHU196633:HHY196633 HRQ196633:HRU196633 IBM196633:IBQ196633 ILI196633:ILM196633 IVE196633:IVI196633 JFA196633:JFE196633 JOW196633:JPA196633 JYS196633:JYW196633 KIO196633:KIS196633 KSK196633:KSO196633 LCG196633:LCK196633 LMC196633:LMG196633 LVY196633:LWC196633 MFU196633:MFY196633 MPQ196633:MPU196633 MZM196633:MZQ196633 NJI196633:NJM196633 NTE196633:NTI196633 ODA196633:ODE196633 OMW196633:ONA196633 OWS196633:OWW196633 PGO196633:PGS196633 PQK196633:PQO196633 QAG196633:QAK196633 QKC196633:QKG196633 QTY196633:QUC196633 RDU196633:RDY196633 RNQ196633:RNU196633 RXM196633:RXQ196633 SHI196633:SHM196633 SRE196633:SRI196633 TBA196633:TBE196633 TKW196633:TLA196633 TUS196633:TUW196633 UEO196633:UES196633 UOK196633:UOO196633 UYG196633:UYK196633 VIC196633:VIG196633 VRY196633:VSC196633 WBU196633:WBY196633 WLQ196633:WLU196633 WVM196633:WVQ196633 E262175:I262175 JA262169:JE262169 SW262169:TA262169 ACS262169:ACW262169 AMO262169:AMS262169 AWK262169:AWO262169 BGG262169:BGK262169 BQC262169:BQG262169 BZY262169:CAC262169 CJU262169:CJY262169 CTQ262169:CTU262169 DDM262169:DDQ262169 DNI262169:DNM262169 DXE262169:DXI262169 EHA262169:EHE262169 EQW262169:ERA262169 FAS262169:FAW262169 FKO262169:FKS262169 FUK262169:FUO262169 GEG262169:GEK262169 GOC262169:GOG262169 GXY262169:GYC262169 HHU262169:HHY262169 HRQ262169:HRU262169 IBM262169:IBQ262169 ILI262169:ILM262169 IVE262169:IVI262169 JFA262169:JFE262169 JOW262169:JPA262169 JYS262169:JYW262169 KIO262169:KIS262169 KSK262169:KSO262169 LCG262169:LCK262169 LMC262169:LMG262169 LVY262169:LWC262169 MFU262169:MFY262169 MPQ262169:MPU262169 MZM262169:MZQ262169 NJI262169:NJM262169 NTE262169:NTI262169 ODA262169:ODE262169 OMW262169:ONA262169 OWS262169:OWW262169 PGO262169:PGS262169 PQK262169:PQO262169 QAG262169:QAK262169 QKC262169:QKG262169 QTY262169:QUC262169 RDU262169:RDY262169 RNQ262169:RNU262169 RXM262169:RXQ262169 SHI262169:SHM262169 SRE262169:SRI262169 TBA262169:TBE262169 TKW262169:TLA262169 TUS262169:TUW262169 UEO262169:UES262169 UOK262169:UOO262169 UYG262169:UYK262169 VIC262169:VIG262169 VRY262169:VSC262169 WBU262169:WBY262169 WLQ262169:WLU262169 WVM262169:WVQ262169 E327711:I327711 JA327705:JE327705 SW327705:TA327705 ACS327705:ACW327705 AMO327705:AMS327705 AWK327705:AWO327705 BGG327705:BGK327705 BQC327705:BQG327705 BZY327705:CAC327705 CJU327705:CJY327705 CTQ327705:CTU327705 DDM327705:DDQ327705 DNI327705:DNM327705 DXE327705:DXI327705 EHA327705:EHE327705 EQW327705:ERA327705 FAS327705:FAW327705 FKO327705:FKS327705 FUK327705:FUO327705 GEG327705:GEK327705 GOC327705:GOG327705 GXY327705:GYC327705 HHU327705:HHY327705 HRQ327705:HRU327705 IBM327705:IBQ327705 ILI327705:ILM327705 IVE327705:IVI327705 JFA327705:JFE327705 JOW327705:JPA327705 JYS327705:JYW327705 KIO327705:KIS327705 KSK327705:KSO327705 LCG327705:LCK327705 LMC327705:LMG327705 LVY327705:LWC327705 MFU327705:MFY327705 MPQ327705:MPU327705 MZM327705:MZQ327705 NJI327705:NJM327705 NTE327705:NTI327705 ODA327705:ODE327705 OMW327705:ONA327705 OWS327705:OWW327705 PGO327705:PGS327705 PQK327705:PQO327705 QAG327705:QAK327705 QKC327705:QKG327705 QTY327705:QUC327705 RDU327705:RDY327705 RNQ327705:RNU327705 RXM327705:RXQ327705 SHI327705:SHM327705 SRE327705:SRI327705 TBA327705:TBE327705 TKW327705:TLA327705 TUS327705:TUW327705 UEO327705:UES327705 UOK327705:UOO327705 UYG327705:UYK327705 VIC327705:VIG327705 VRY327705:VSC327705 WBU327705:WBY327705 WLQ327705:WLU327705 WVM327705:WVQ327705 E393247:I393247 JA393241:JE393241 SW393241:TA393241 ACS393241:ACW393241 AMO393241:AMS393241 AWK393241:AWO393241 BGG393241:BGK393241 BQC393241:BQG393241 BZY393241:CAC393241 CJU393241:CJY393241 CTQ393241:CTU393241 DDM393241:DDQ393241 DNI393241:DNM393241 DXE393241:DXI393241 EHA393241:EHE393241 EQW393241:ERA393241 FAS393241:FAW393241 FKO393241:FKS393241 FUK393241:FUO393241 GEG393241:GEK393241 GOC393241:GOG393241 GXY393241:GYC393241 HHU393241:HHY393241 HRQ393241:HRU393241 IBM393241:IBQ393241 ILI393241:ILM393241 IVE393241:IVI393241 JFA393241:JFE393241 JOW393241:JPA393241 JYS393241:JYW393241 KIO393241:KIS393241 KSK393241:KSO393241 LCG393241:LCK393241 LMC393241:LMG393241 LVY393241:LWC393241 MFU393241:MFY393241 MPQ393241:MPU393241 MZM393241:MZQ393241 NJI393241:NJM393241 NTE393241:NTI393241 ODA393241:ODE393241 OMW393241:ONA393241 OWS393241:OWW393241 PGO393241:PGS393241 PQK393241:PQO393241 QAG393241:QAK393241 QKC393241:QKG393241 QTY393241:QUC393241 RDU393241:RDY393241 RNQ393241:RNU393241 RXM393241:RXQ393241 SHI393241:SHM393241 SRE393241:SRI393241 TBA393241:TBE393241 TKW393241:TLA393241 TUS393241:TUW393241 UEO393241:UES393241 UOK393241:UOO393241 UYG393241:UYK393241 VIC393241:VIG393241 VRY393241:VSC393241 WBU393241:WBY393241 WLQ393241:WLU393241 WVM393241:WVQ393241 E458783:I458783 JA458777:JE458777 SW458777:TA458777 ACS458777:ACW458777 AMO458777:AMS458777 AWK458777:AWO458777 BGG458777:BGK458777 BQC458777:BQG458777 BZY458777:CAC458777 CJU458777:CJY458777 CTQ458777:CTU458777 DDM458777:DDQ458777 DNI458777:DNM458777 DXE458777:DXI458777 EHA458777:EHE458777 EQW458777:ERA458777 FAS458777:FAW458777 FKO458777:FKS458777 FUK458777:FUO458777 GEG458777:GEK458777 GOC458777:GOG458777 GXY458777:GYC458777 HHU458777:HHY458777 HRQ458777:HRU458777 IBM458777:IBQ458777 ILI458777:ILM458777 IVE458777:IVI458777 JFA458777:JFE458777 JOW458777:JPA458777 JYS458777:JYW458777 KIO458777:KIS458777 KSK458777:KSO458777 LCG458777:LCK458777 LMC458777:LMG458777 LVY458777:LWC458777 MFU458777:MFY458777 MPQ458777:MPU458777 MZM458777:MZQ458777 NJI458777:NJM458777 NTE458777:NTI458777 ODA458777:ODE458777 OMW458777:ONA458777 OWS458777:OWW458777 PGO458777:PGS458777 PQK458777:PQO458777 QAG458777:QAK458777 QKC458777:QKG458777 QTY458777:QUC458777 RDU458777:RDY458777 RNQ458777:RNU458777 RXM458777:RXQ458777 SHI458777:SHM458777 SRE458777:SRI458777 TBA458777:TBE458777 TKW458777:TLA458777 TUS458777:TUW458777 UEO458777:UES458777 UOK458777:UOO458777 UYG458777:UYK458777 VIC458777:VIG458777 VRY458777:VSC458777 WBU458777:WBY458777 WLQ458777:WLU458777 WVM458777:WVQ458777 E524319:I524319 JA524313:JE524313 SW524313:TA524313 ACS524313:ACW524313 AMO524313:AMS524313 AWK524313:AWO524313 BGG524313:BGK524313 BQC524313:BQG524313 BZY524313:CAC524313 CJU524313:CJY524313 CTQ524313:CTU524313 DDM524313:DDQ524313 DNI524313:DNM524313 DXE524313:DXI524313 EHA524313:EHE524313 EQW524313:ERA524313 FAS524313:FAW524313 FKO524313:FKS524313 FUK524313:FUO524313 GEG524313:GEK524313 GOC524313:GOG524313 GXY524313:GYC524313 HHU524313:HHY524313 HRQ524313:HRU524313 IBM524313:IBQ524313 ILI524313:ILM524313 IVE524313:IVI524313 JFA524313:JFE524313 JOW524313:JPA524313 JYS524313:JYW524313 KIO524313:KIS524313 KSK524313:KSO524313 LCG524313:LCK524313 LMC524313:LMG524313 LVY524313:LWC524313 MFU524313:MFY524313 MPQ524313:MPU524313 MZM524313:MZQ524313 NJI524313:NJM524313 NTE524313:NTI524313 ODA524313:ODE524313 OMW524313:ONA524313 OWS524313:OWW524313 PGO524313:PGS524313 PQK524313:PQO524313 QAG524313:QAK524313 QKC524313:QKG524313 QTY524313:QUC524313 RDU524313:RDY524313 RNQ524313:RNU524313 RXM524313:RXQ524313 SHI524313:SHM524313 SRE524313:SRI524313 TBA524313:TBE524313 TKW524313:TLA524313 TUS524313:TUW524313 UEO524313:UES524313 UOK524313:UOO524313 UYG524313:UYK524313 VIC524313:VIG524313 VRY524313:VSC524313 WBU524313:WBY524313 WLQ524313:WLU524313 WVM524313:WVQ524313 E589855:I589855 JA589849:JE589849 SW589849:TA589849 ACS589849:ACW589849 AMO589849:AMS589849 AWK589849:AWO589849 BGG589849:BGK589849 BQC589849:BQG589849 BZY589849:CAC589849 CJU589849:CJY589849 CTQ589849:CTU589849 DDM589849:DDQ589849 DNI589849:DNM589849 DXE589849:DXI589849 EHA589849:EHE589849 EQW589849:ERA589849 FAS589849:FAW589849 FKO589849:FKS589849 FUK589849:FUO589849 GEG589849:GEK589849 GOC589849:GOG589849 GXY589849:GYC589849 HHU589849:HHY589849 HRQ589849:HRU589849 IBM589849:IBQ589849 ILI589849:ILM589849 IVE589849:IVI589849 JFA589849:JFE589849 JOW589849:JPA589849 JYS589849:JYW589849 KIO589849:KIS589849 KSK589849:KSO589849 LCG589849:LCK589849 LMC589849:LMG589849 LVY589849:LWC589849 MFU589849:MFY589849 MPQ589849:MPU589849 MZM589849:MZQ589849 NJI589849:NJM589849 NTE589849:NTI589849 ODA589849:ODE589849 OMW589849:ONA589849 OWS589849:OWW589849 PGO589849:PGS589849 PQK589849:PQO589849 QAG589849:QAK589849 QKC589849:QKG589849 QTY589849:QUC589849 RDU589849:RDY589849 RNQ589849:RNU589849 RXM589849:RXQ589849 SHI589849:SHM589849 SRE589849:SRI589849 TBA589849:TBE589849 TKW589849:TLA589849 TUS589849:TUW589849 UEO589849:UES589849 UOK589849:UOO589849 UYG589849:UYK589849 VIC589849:VIG589849 VRY589849:VSC589849 WBU589849:WBY589849 WLQ589849:WLU589849 WVM589849:WVQ589849 E655391:I655391 JA655385:JE655385 SW655385:TA655385 ACS655385:ACW655385 AMO655385:AMS655385 AWK655385:AWO655385 BGG655385:BGK655385 BQC655385:BQG655385 BZY655385:CAC655385 CJU655385:CJY655385 CTQ655385:CTU655385 DDM655385:DDQ655385 DNI655385:DNM655385 DXE655385:DXI655385 EHA655385:EHE655385 EQW655385:ERA655385 FAS655385:FAW655385 FKO655385:FKS655385 FUK655385:FUO655385 GEG655385:GEK655385 GOC655385:GOG655385 GXY655385:GYC655385 HHU655385:HHY655385 HRQ655385:HRU655385 IBM655385:IBQ655385 ILI655385:ILM655385 IVE655385:IVI655385 JFA655385:JFE655385 JOW655385:JPA655385 JYS655385:JYW655385 KIO655385:KIS655385 KSK655385:KSO655385 LCG655385:LCK655385 LMC655385:LMG655385 LVY655385:LWC655385 MFU655385:MFY655385 MPQ655385:MPU655385 MZM655385:MZQ655385 NJI655385:NJM655385 NTE655385:NTI655385 ODA655385:ODE655385 OMW655385:ONA655385 OWS655385:OWW655385 PGO655385:PGS655385 PQK655385:PQO655385 QAG655385:QAK655385 QKC655385:QKG655385 QTY655385:QUC655385 RDU655385:RDY655385 RNQ655385:RNU655385 RXM655385:RXQ655385 SHI655385:SHM655385 SRE655385:SRI655385 TBA655385:TBE655385 TKW655385:TLA655385 TUS655385:TUW655385 UEO655385:UES655385 UOK655385:UOO655385 UYG655385:UYK655385 VIC655385:VIG655385 VRY655385:VSC655385 WBU655385:WBY655385 WLQ655385:WLU655385 WVM655385:WVQ655385 E720927:I720927 JA720921:JE720921 SW720921:TA720921 ACS720921:ACW720921 AMO720921:AMS720921 AWK720921:AWO720921 BGG720921:BGK720921 BQC720921:BQG720921 BZY720921:CAC720921 CJU720921:CJY720921 CTQ720921:CTU720921 DDM720921:DDQ720921 DNI720921:DNM720921 DXE720921:DXI720921 EHA720921:EHE720921 EQW720921:ERA720921 FAS720921:FAW720921 FKO720921:FKS720921 FUK720921:FUO720921 GEG720921:GEK720921 GOC720921:GOG720921 GXY720921:GYC720921 HHU720921:HHY720921 HRQ720921:HRU720921 IBM720921:IBQ720921 ILI720921:ILM720921 IVE720921:IVI720921 JFA720921:JFE720921 JOW720921:JPA720921 JYS720921:JYW720921 KIO720921:KIS720921 KSK720921:KSO720921 LCG720921:LCK720921 LMC720921:LMG720921 LVY720921:LWC720921 MFU720921:MFY720921 MPQ720921:MPU720921 MZM720921:MZQ720921 NJI720921:NJM720921 NTE720921:NTI720921 ODA720921:ODE720921 OMW720921:ONA720921 OWS720921:OWW720921 PGO720921:PGS720921 PQK720921:PQO720921 QAG720921:QAK720921 QKC720921:QKG720921 QTY720921:QUC720921 RDU720921:RDY720921 RNQ720921:RNU720921 RXM720921:RXQ720921 SHI720921:SHM720921 SRE720921:SRI720921 TBA720921:TBE720921 TKW720921:TLA720921 TUS720921:TUW720921 UEO720921:UES720921 UOK720921:UOO720921 UYG720921:UYK720921 VIC720921:VIG720921 VRY720921:VSC720921 WBU720921:WBY720921 WLQ720921:WLU720921 WVM720921:WVQ720921 E786463:I786463 JA786457:JE786457 SW786457:TA786457 ACS786457:ACW786457 AMO786457:AMS786457 AWK786457:AWO786457 BGG786457:BGK786457 BQC786457:BQG786457 BZY786457:CAC786457 CJU786457:CJY786457 CTQ786457:CTU786457 DDM786457:DDQ786457 DNI786457:DNM786457 DXE786457:DXI786457 EHA786457:EHE786457 EQW786457:ERA786457 FAS786457:FAW786457 FKO786457:FKS786457 FUK786457:FUO786457 GEG786457:GEK786457 GOC786457:GOG786457 GXY786457:GYC786457 HHU786457:HHY786457 HRQ786457:HRU786457 IBM786457:IBQ786457 ILI786457:ILM786457 IVE786457:IVI786457 JFA786457:JFE786457 JOW786457:JPA786457 JYS786457:JYW786457 KIO786457:KIS786457 KSK786457:KSO786457 LCG786457:LCK786457 LMC786457:LMG786457 LVY786457:LWC786457 MFU786457:MFY786457 MPQ786457:MPU786457 MZM786457:MZQ786457 NJI786457:NJM786457 NTE786457:NTI786457 ODA786457:ODE786457 OMW786457:ONA786457 OWS786457:OWW786457 PGO786457:PGS786457 PQK786457:PQO786457 QAG786457:QAK786457 QKC786457:QKG786457 QTY786457:QUC786457 RDU786457:RDY786457 RNQ786457:RNU786457 RXM786457:RXQ786457 SHI786457:SHM786457 SRE786457:SRI786457 TBA786457:TBE786457 TKW786457:TLA786457 TUS786457:TUW786457 UEO786457:UES786457 UOK786457:UOO786457 UYG786457:UYK786457 VIC786457:VIG786457 VRY786457:VSC786457 WBU786457:WBY786457 WLQ786457:WLU786457 WVM786457:WVQ786457 E851999:I851999 JA851993:JE851993 SW851993:TA851993 ACS851993:ACW851993 AMO851993:AMS851993 AWK851993:AWO851993 BGG851993:BGK851993 BQC851993:BQG851993 BZY851993:CAC851993 CJU851993:CJY851993 CTQ851993:CTU851993 DDM851993:DDQ851993 DNI851993:DNM851993 DXE851993:DXI851993 EHA851993:EHE851993 EQW851993:ERA851993 FAS851993:FAW851993 FKO851993:FKS851993 FUK851993:FUO851993 GEG851993:GEK851993 GOC851993:GOG851993 GXY851993:GYC851993 HHU851993:HHY851993 HRQ851993:HRU851993 IBM851993:IBQ851993 ILI851993:ILM851993 IVE851993:IVI851993 JFA851993:JFE851993 JOW851993:JPA851993 JYS851993:JYW851993 KIO851993:KIS851993 KSK851993:KSO851993 LCG851993:LCK851993 LMC851993:LMG851993 LVY851993:LWC851993 MFU851993:MFY851993 MPQ851993:MPU851993 MZM851993:MZQ851993 NJI851993:NJM851993 NTE851993:NTI851993 ODA851993:ODE851993 OMW851993:ONA851993 OWS851993:OWW851993 PGO851993:PGS851993 PQK851993:PQO851993 QAG851993:QAK851993 QKC851993:QKG851993 QTY851993:QUC851993 RDU851993:RDY851993 RNQ851993:RNU851993 RXM851993:RXQ851993 SHI851993:SHM851993 SRE851993:SRI851993 TBA851993:TBE851993 TKW851993:TLA851993 TUS851993:TUW851993 UEO851993:UES851993 UOK851993:UOO851993 UYG851993:UYK851993 VIC851993:VIG851993 VRY851993:VSC851993 WBU851993:WBY851993 WLQ851993:WLU851993 WVM851993:WVQ851993 E917535:I917535 JA917529:JE917529 SW917529:TA917529 ACS917529:ACW917529 AMO917529:AMS917529 AWK917529:AWO917529 BGG917529:BGK917529 BQC917529:BQG917529 BZY917529:CAC917529 CJU917529:CJY917529 CTQ917529:CTU917529 DDM917529:DDQ917529 DNI917529:DNM917529 DXE917529:DXI917529 EHA917529:EHE917529 EQW917529:ERA917529 FAS917529:FAW917529 FKO917529:FKS917529 FUK917529:FUO917529 GEG917529:GEK917529 GOC917529:GOG917529 GXY917529:GYC917529 HHU917529:HHY917529 HRQ917529:HRU917529 IBM917529:IBQ917529 ILI917529:ILM917529 IVE917529:IVI917529 JFA917529:JFE917529 JOW917529:JPA917529 JYS917529:JYW917529 KIO917529:KIS917529 KSK917529:KSO917529 LCG917529:LCK917529 LMC917529:LMG917529 LVY917529:LWC917529 MFU917529:MFY917529 MPQ917529:MPU917529 MZM917529:MZQ917529 NJI917529:NJM917529 NTE917529:NTI917529 ODA917529:ODE917529 OMW917529:ONA917529 OWS917529:OWW917529 PGO917529:PGS917529 PQK917529:PQO917529 QAG917529:QAK917529 QKC917529:QKG917529 QTY917529:QUC917529 RDU917529:RDY917529 RNQ917529:RNU917529 RXM917529:RXQ917529 SHI917529:SHM917529 SRE917529:SRI917529 TBA917529:TBE917529 TKW917529:TLA917529 TUS917529:TUW917529 UEO917529:UES917529 UOK917529:UOO917529 UYG917529:UYK917529 VIC917529:VIG917529 VRY917529:VSC917529 WBU917529:WBY917529 WLQ917529:WLU917529 WVM917529:WVQ917529 E983071:I983071 JA983065:JE983065 SW983065:TA983065 ACS983065:ACW983065 AMO983065:AMS983065 AWK983065:AWO983065 BGG983065:BGK983065 BQC983065:BQG983065 BZY983065:CAC983065 CJU983065:CJY983065 CTQ983065:CTU983065 DDM983065:DDQ983065 DNI983065:DNM983065 DXE983065:DXI983065 EHA983065:EHE983065 EQW983065:ERA983065 FAS983065:FAW983065 FKO983065:FKS983065 FUK983065:FUO983065 GEG983065:GEK983065 GOC983065:GOG983065 GXY983065:GYC983065 HHU983065:HHY983065 HRQ983065:HRU983065 IBM983065:IBQ983065 ILI983065:ILM983065 IVE983065:IVI983065 JFA983065:JFE983065 JOW983065:JPA983065 JYS983065:JYW983065 KIO983065:KIS983065 KSK983065:KSO983065 LCG983065:LCK983065 LMC983065:LMG983065 LVY983065:LWC983065 MFU983065:MFY983065 MPQ983065:MPU983065 MZM983065:MZQ983065 NJI983065:NJM983065 NTE983065:NTI983065 ODA983065:ODE983065 OMW983065:ONA983065 OWS983065:OWW983065 PGO983065:PGS983065 PQK983065:PQO983065 QAG983065:QAK983065 QKC983065:QKG983065 QTY983065:QUC983065 RDU983065:RDY983065 RNQ983065:RNU983065 RXM983065:RXQ983065 SHI983065:SHM983065 SRE983065:SRI983065 TBA983065:TBE983065 TKW983065:TLA983065 TUS983065:TUW983065 UEO983065:UES983065 UOK983065:UOO983065 UYG983065:UYK983065 VIC983065:VIG983065 VRY983065:VSC983065 WBU983065:WBY983065 WLQ983065:WLU983065 WVM983065:WVQ983065 R13:T13 JN13:JP13 TJ13:TL13 ADF13:ADH13 ANB13:AND13 AWX13:AWZ13 BGT13:BGV13 BQP13:BQR13 CAL13:CAN13 CKH13:CKJ13 CUD13:CUF13 DDZ13:DEB13 DNV13:DNX13 DXR13:DXT13 EHN13:EHP13 ERJ13:ERL13 FBF13:FBH13 FLB13:FLD13 FUX13:FUZ13 GET13:GEV13 GOP13:GOR13 GYL13:GYN13 HIH13:HIJ13 HSD13:HSF13 IBZ13:ICB13 ILV13:ILX13 IVR13:IVT13 JFN13:JFP13 JPJ13:JPL13 JZF13:JZH13 KJB13:KJD13 KSX13:KSZ13 LCT13:LCV13 LMP13:LMR13 LWL13:LWN13 MGH13:MGJ13 MQD13:MQF13 MZZ13:NAB13 NJV13:NJX13 NTR13:NTT13 ODN13:ODP13 ONJ13:ONL13 OXF13:OXH13 PHB13:PHD13 PQX13:PQZ13 QAT13:QAV13 QKP13:QKR13 QUL13:QUN13 REH13:REJ13 ROD13:ROF13 RXZ13:RYB13 SHV13:SHX13 SRR13:SRT13 TBN13:TBP13 TLJ13:TLL13 TVF13:TVH13 UFB13:UFD13 UOX13:UOZ13 UYT13:UYV13 VIP13:VIR13 VSL13:VSN13 WCH13:WCJ13 WMD13:WMF13 WVZ13:WWB13 R65566:T65566 JN65561:JP65561 TJ65561:TL65561 ADF65561:ADH65561 ANB65561:AND65561 AWX65561:AWZ65561 BGT65561:BGV65561 BQP65561:BQR65561 CAL65561:CAN65561 CKH65561:CKJ65561 CUD65561:CUF65561 DDZ65561:DEB65561 DNV65561:DNX65561 DXR65561:DXT65561 EHN65561:EHP65561 ERJ65561:ERL65561 FBF65561:FBH65561 FLB65561:FLD65561 FUX65561:FUZ65561 GET65561:GEV65561 GOP65561:GOR65561 GYL65561:GYN65561 HIH65561:HIJ65561 HSD65561:HSF65561 IBZ65561:ICB65561 ILV65561:ILX65561 IVR65561:IVT65561 JFN65561:JFP65561 JPJ65561:JPL65561 JZF65561:JZH65561 KJB65561:KJD65561 KSX65561:KSZ65561 LCT65561:LCV65561 LMP65561:LMR65561 LWL65561:LWN65561 MGH65561:MGJ65561 MQD65561:MQF65561 MZZ65561:NAB65561 NJV65561:NJX65561 NTR65561:NTT65561 ODN65561:ODP65561 ONJ65561:ONL65561 OXF65561:OXH65561 PHB65561:PHD65561 PQX65561:PQZ65561 QAT65561:QAV65561 QKP65561:QKR65561 QUL65561:QUN65561 REH65561:REJ65561 ROD65561:ROF65561 RXZ65561:RYB65561 SHV65561:SHX65561 SRR65561:SRT65561 TBN65561:TBP65561 TLJ65561:TLL65561 TVF65561:TVH65561 UFB65561:UFD65561 UOX65561:UOZ65561 UYT65561:UYV65561 VIP65561:VIR65561 VSL65561:VSN65561 WCH65561:WCJ65561 WMD65561:WMF65561 WVZ65561:WWB65561 R131102:T131102 JN131097:JP131097 TJ131097:TL131097 ADF131097:ADH131097 ANB131097:AND131097 AWX131097:AWZ131097 BGT131097:BGV131097 BQP131097:BQR131097 CAL131097:CAN131097 CKH131097:CKJ131097 CUD131097:CUF131097 DDZ131097:DEB131097 DNV131097:DNX131097 DXR131097:DXT131097 EHN131097:EHP131097 ERJ131097:ERL131097 FBF131097:FBH131097 FLB131097:FLD131097 FUX131097:FUZ131097 GET131097:GEV131097 GOP131097:GOR131097 GYL131097:GYN131097 HIH131097:HIJ131097 HSD131097:HSF131097 IBZ131097:ICB131097 ILV131097:ILX131097 IVR131097:IVT131097 JFN131097:JFP131097 JPJ131097:JPL131097 JZF131097:JZH131097 KJB131097:KJD131097 KSX131097:KSZ131097 LCT131097:LCV131097 LMP131097:LMR131097 LWL131097:LWN131097 MGH131097:MGJ131097 MQD131097:MQF131097 MZZ131097:NAB131097 NJV131097:NJX131097 NTR131097:NTT131097 ODN131097:ODP131097 ONJ131097:ONL131097 OXF131097:OXH131097 PHB131097:PHD131097 PQX131097:PQZ131097 QAT131097:QAV131097 QKP131097:QKR131097 QUL131097:QUN131097 REH131097:REJ131097 ROD131097:ROF131097 RXZ131097:RYB131097 SHV131097:SHX131097 SRR131097:SRT131097 TBN131097:TBP131097 TLJ131097:TLL131097 TVF131097:TVH131097 UFB131097:UFD131097 UOX131097:UOZ131097 UYT131097:UYV131097 VIP131097:VIR131097 VSL131097:VSN131097 WCH131097:WCJ131097 WMD131097:WMF131097 WVZ131097:WWB131097 R196638:T196638 JN196633:JP196633 TJ196633:TL196633 ADF196633:ADH196633 ANB196633:AND196633 AWX196633:AWZ196633 BGT196633:BGV196633 BQP196633:BQR196633 CAL196633:CAN196633 CKH196633:CKJ196633 CUD196633:CUF196633 DDZ196633:DEB196633 DNV196633:DNX196633 DXR196633:DXT196633 EHN196633:EHP196633 ERJ196633:ERL196633 FBF196633:FBH196633 FLB196633:FLD196633 FUX196633:FUZ196633 GET196633:GEV196633 GOP196633:GOR196633 GYL196633:GYN196633 HIH196633:HIJ196633 HSD196633:HSF196633 IBZ196633:ICB196633 ILV196633:ILX196633 IVR196633:IVT196633 JFN196633:JFP196633 JPJ196633:JPL196633 JZF196633:JZH196633 KJB196633:KJD196633 KSX196633:KSZ196633 LCT196633:LCV196633 LMP196633:LMR196633 LWL196633:LWN196633 MGH196633:MGJ196633 MQD196633:MQF196633 MZZ196633:NAB196633 NJV196633:NJX196633 NTR196633:NTT196633 ODN196633:ODP196633 ONJ196633:ONL196633 OXF196633:OXH196633 PHB196633:PHD196633 PQX196633:PQZ196633 QAT196633:QAV196633 QKP196633:QKR196633 QUL196633:QUN196633 REH196633:REJ196633 ROD196633:ROF196633 RXZ196633:RYB196633 SHV196633:SHX196633 SRR196633:SRT196633 TBN196633:TBP196633 TLJ196633:TLL196633 TVF196633:TVH196633 UFB196633:UFD196633 UOX196633:UOZ196633 UYT196633:UYV196633 VIP196633:VIR196633 VSL196633:VSN196633 WCH196633:WCJ196633 WMD196633:WMF196633 WVZ196633:WWB196633 R262174:T262174 JN262169:JP262169 TJ262169:TL262169 ADF262169:ADH262169 ANB262169:AND262169 AWX262169:AWZ262169 BGT262169:BGV262169 BQP262169:BQR262169 CAL262169:CAN262169 CKH262169:CKJ262169 CUD262169:CUF262169 DDZ262169:DEB262169 DNV262169:DNX262169 DXR262169:DXT262169 EHN262169:EHP262169 ERJ262169:ERL262169 FBF262169:FBH262169 FLB262169:FLD262169 FUX262169:FUZ262169 GET262169:GEV262169 GOP262169:GOR262169 GYL262169:GYN262169 HIH262169:HIJ262169 HSD262169:HSF262169 IBZ262169:ICB262169 ILV262169:ILX262169 IVR262169:IVT262169 JFN262169:JFP262169 JPJ262169:JPL262169 JZF262169:JZH262169 KJB262169:KJD262169 KSX262169:KSZ262169 LCT262169:LCV262169 LMP262169:LMR262169 LWL262169:LWN262169 MGH262169:MGJ262169 MQD262169:MQF262169 MZZ262169:NAB262169 NJV262169:NJX262169 NTR262169:NTT262169 ODN262169:ODP262169 ONJ262169:ONL262169 OXF262169:OXH262169 PHB262169:PHD262169 PQX262169:PQZ262169 QAT262169:QAV262169 QKP262169:QKR262169 QUL262169:QUN262169 REH262169:REJ262169 ROD262169:ROF262169 RXZ262169:RYB262169 SHV262169:SHX262169 SRR262169:SRT262169 TBN262169:TBP262169 TLJ262169:TLL262169 TVF262169:TVH262169 UFB262169:UFD262169 UOX262169:UOZ262169 UYT262169:UYV262169 VIP262169:VIR262169 VSL262169:VSN262169 WCH262169:WCJ262169 WMD262169:WMF262169 WVZ262169:WWB262169 R327710:T327710 JN327705:JP327705 TJ327705:TL327705 ADF327705:ADH327705 ANB327705:AND327705 AWX327705:AWZ327705 BGT327705:BGV327705 BQP327705:BQR327705 CAL327705:CAN327705 CKH327705:CKJ327705 CUD327705:CUF327705 DDZ327705:DEB327705 DNV327705:DNX327705 DXR327705:DXT327705 EHN327705:EHP327705 ERJ327705:ERL327705 FBF327705:FBH327705 FLB327705:FLD327705 FUX327705:FUZ327705 GET327705:GEV327705 GOP327705:GOR327705 GYL327705:GYN327705 HIH327705:HIJ327705 HSD327705:HSF327705 IBZ327705:ICB327705 ILV327705:ILX327705 IVR327705:IVT327705 JFN327705:JFP327705 JPJ327705:JPL327705 JZF327705:JZH327705 KJB327705:KJD327705 KSX327705:KSZ327705 LCT327705:LCV327705 LMP327705:LMR327705 LWL327705:LWN327705 MGH327705:MGJ327705 MQD327705:MQF327705 MZZ327705:NAB327705 NJV327705:NJX327705 NTR327705:NTT327705 ODN327705:ODP327705 ONJ327705:ONL327705 OXF327705:OXH327705 PHB327705:PHD327705 PQX327705:PQZ327705 QAT327705:QAV327705 QKP327705:QKR327705 QUL327705:QUN327705 REH327705:REJ327705 ROD327705:ROF327705 RXZ327705:RYB327705 SHV327705:SHX327705 SRR327705:SRT327705 TBN327705:TBP327705 TLJ327705:TLL327705 TVF327705:TVH327705 UFB327705:UFD327705 UOX327705:UOZ327705 UYT327705:UYV327705 VIP327705:VIR327705 VSL327705:VSN327705 WCH327705:WCJ327705 WMD327705:WMF327705 WVZ327705:WWB327705 R393246:T393246 JN393241:JP393241 TJ393241:TL393241 ADF393241:ADH393241 ANB393241:AND393241 AWX393241:AWZ393241 BGT393241:BGV393241 BQP393241:BQR393241 CAL393241:CAN393241 CKH393241:CKJ393241 CUD393241:CUF393241 DDZ393241:DEB393241 DNV393241:DNX393241 DXR393241:DXT393241 EHN393241:EHP393241 ERJ393241:ERL393241 FBF393241:FBH393241 FLB393241:FLD393241 FUX393241:FUZ393241 GET393241:GEV393241 GOP393241:GOR393241 GYL393241:GYN393241 HIH393241:HIJ393241 HSD393241:HSF393241 IBZ393241:ICB393241 ILV393241:ILX393241 IVR393241:IVT393241 JFN393241:JFP393241 JPJ393241:JPL393241 JZF393241:JZH393241 KJB393241:KJD393241 KSX393241:KSZ393241 LCT393241:LCV393241 LMP393241:LMR393241 LWL393241:LWN393241 MGH393241:MGJ393241 MQD393241:MQF393241 MZZ393241:NAB393241 NJV393241:NJX393241 NTR393241:NTT393241 ODN393241:ODP393241 ONJ393241:ONL393241 OXF393241:OXH393241 PHB393241:PHD393241 PQX393241:PQZ393241 QAT393241:QAV393241 QKP393241:QKR393241 QUL393241:QUN393241 REH393241:REJ393241 ROD393241:ROF393241 RXZ393241:RYB393241 SHV393241:SHX393241 SRR393241:SRT393241 TBN393241:TBP393241 TLJ393241:TLL393241 TVF393241:TVH393241 UFB393241:UFD393241 UOX393241:UOZ393241 UYT393241:UYV393241 VIP393241:VIR393241 VSL393241:VSN393241 WCH393241:WCJ393241 WMD393241:WMF393241 WVZ393241:WWB393241 R458782:T458782 JN458777:JP458777 TJ458777:TL458777 ADF458777:ADH458777 ANB458777:AND458777 AWX458777:AWZ458777 BGT458777:BGV458777 BQP458777:BQR458777 CAL458777:CAN458777 CKH458777:CKJ458777 CUD458777:CUF458777 DDZ458777:DEB458777 DNV458777:DNX458777 DXR458777:DXT458777 EHN458777:EHP458777 ERJ458777:ERL458777 FBF458777:FBH458777 FLB458777:FLD458777 FUX458777:FUZ458777 GET458777:GEV458777 GOP458777:GOR458777 GYL458777:GYN458777 HIH458777:HIJ458777 HSD458777:HSF458777 IBZ458777:ICB458777 ILV458777:ILX458777 IVR458777:IVT458777 JFN458777:JFP458777 JPJ458777:JPL458777 JZF458777:JZH458777 KJB458777:KJD458777 KSX458777:KSZ458777 LCT458777:LCV458777 LMP458777:LMR458777 LWL458777:LWN458777 MGH458777:MGJ458777 MQD458777:MQF458777 MZZ458777:NAB458777 NJV458777:NJX458777 NTR458777:NTT458777 ODN458777:ODP458777 ONJ458777:ONL458777 OXF458777:OXH458777 PHB458777:PHD458777 PQX458777:PQZ458777 QAT458777:QAV458777 QKP458777:QKR458777 QUL458777:QUN458777 REH458777:REJ458777 ROD458777:ROF458777 RXZ458777:RYB458777 SHV458777:SHX458777 SRR458777:SRT458777 TBN458777:TBP458777 TLJ458777:TLL458777 TVF458777:TVH458777 UFB458777:UFD458777 UOX458777:UOZ458777 UYT458777:UYV458777 VIP458777:VIR458777 VSL458777:VSN458777 WCH458777:WCJ458777 WMD458777:WMF458777 WVZ458777:WWB458777 R524318:T524318 JN524313:JP524313 TJ524313:TL524313 ADF524313:ADH524313 ANB524313:AND524313 AWX524313:AWZ524313 BGT524313:BGV524313 BQP524313:BQR524313 CAL524313:CAN524313 CKH524313:CKJ524313 CUD524313:CUF524313 DDZ524313:DEB524313 DNV524313:DNX524313 DXR524313:DXT524313 EHN524313:EHP524313 ERJ524313:ERL524313 FBF524313:FBH524313 FLB524313:FLD524313 FUX524313:FUZ524313 GET524313:GEV524313 GOP524313:GOR524313 GYL524313:GYN524313 HIH524313:HIJ524313 HSD524313:HSF524313 IBZ524313:ICB524313 ILV524313:ILX524313 IVR524313:IVT524313 JFN524313:JFP524313 JPJ524313:JPL524313 JZF524313:JZH524313 KJB524313:KJD524313 KSX524313:KSZ524313 LCT524313:LCV524313 LMP524313:LMR524313 LWL524313:LWN524313 MGH524313:MGJ524313 MQD524313:MQF524313 MZZ524313:NAB524313 NJV524313:NJX524313 NTR524313:NTT524313 ODN524313:ODP524313 ONJ524313:ONL524313 OXF524313:OXH524313 PHB524313:PHD524313 PQX524313:PQZ524313 QAT524313:QAV524313 QKP524313:QKR524313 QUL524313:QUN524313 REH524313:REJ524313 ROD524313:ROF524313 RXZ524313:RYB524313 SHV524313:SHX524313 SRR524313:SRT524313 TBN524313:TBP524313 TLJ524313:TLL524313 TVF524313:TVH524313 UFB524313:UFD524313 UOX524313:UOZ524313 UYT524313:UYV524313 VIP524313:VIR524313 VSL524313:VSN524313 WCH524313:WCJ524313 WMD524313:WMF524313 WVZ524313:WWB524313 R589854:T589854 JN589849:JP589849 TJ589849:TL589849 ADF589849:ADH589849 ANB589849:AND589849 AWX589849:AWZ589849 BGT589849:BGV589849 BQP589849:BQR589849 CAL589849:CAN589849 CKH589849:CKJ589849 CUD589849:CUF589849 DDZ589849:DEB589849 DNV589849:DNX589849 DXR589849:DXT589849 EHN589849:EHP589849 ERJ589849:ERL589849 FBF589849:FBH589849 FLB589849:FLD589849 FUX589849:FUZ589849 GET589849:GEV589849 GOP589849:GOR589849 GYL589849:GYN589849 HIH589849:HIJ589849 HSD589849:HSF589849 IBZ589849:ICB589849 ILV589849:ILX589849 IVR589849:IVT589849 JFN589849:JFP589849 JPJ589849:JPL589849 JZF589849:JZH589849 KJB589849:KJD589849 KSX589849:KSZ589849 LCT589849:LCV589849 LMP589849:LMR589849 LWL589849:LWN589849 MGH589849:MGJ589849 MQD589849:MQF589849 MZZ589849:NAB589849 NJV589849:NJX589849 NTR589849:NTT589849 ODN589849:ODP589849 ONJ589849:ONL589849 OXF589849:OXH589849 PHB589849:PHD589849 PQX589849:PQZ589849 QAT589849:QAV589849 QKP589849:QKR589849 QUL589849:QUN589849 REH589849:REJ589849 ROD589849:ROF589849 RXZ589849:RYB589849 SHV589849:SHX589849 SRR589849:SRT589849 TBN589849:TBP589849 TLJ589849:TLL589849 TVF589849:TVH589849 UFB589849:UFD589849 UOX589849:UOZ589849 UYT589849:UYV589849 VIP589849:VIR589849 VSL589849:VSN589849 WCH589849:WCJ589849 WMD589849:WMF589849 WVZ589849:WWB589849 R655390:T655390 JN655385:JP655385 TJ655385:TL655385 ADF655385:ADH655385 ANB655385:AND655385 AWX655385:AWZ655385 BGT655385:BGV655385 BQP655385:BQR655385 CAL655385:CAN655385 CKH655385:CKJ655385 CUD655385:CUF655385 DDZ655385:DEB655385 DNV655385:DNX655385 DXR655385:DXT655385 EHN655385:EHP655385 ERJ655385:ERL655385 FBF655385:FBH655385 FLB655385:FLD655385 FUX655385:FUZ655385 GET655385:GEV655385 GOP655385:GOR655385 GYL655385:GYN655385 HIH655385:HIJ655385 HSD655385:HSF655385 IBZ655385:ICB655385 ILV655385:ILX655385 IVR655385:IVT655385 JFN655385:JFP655385 JPJ655385:JPL655385 JZF655385:JZH655385 KJB655385:KJD655385 KSX655385:KSZ655385 LCT655385:LCV655385 LMP655385:LMR655385 LWL655385:LWN655385 MGH655385:MGJ655385 MQD655385:MQF655385 MZZ655385:NAB655385 NJV655385:NJX655385 NTR655385:NTT655385 ODN655385:ODP655385 ONJ655385:ONL655385 OXF655385:OXH655385 PHB655385:PHD655385 PQX655385:PQZ655385 QAT655385:QAV655385 QKP655385:QKR655385 QUL655385:QUN655385 REH655385:REJ655385 ROD655385:ROF655385 RXZ655385:RYB655385 SHV655385:SHX655385 SRR655385:SRT655385 TBN655385:TBP655385 TLJ655385:TLL655385 TVF655385:TVH655385 UFB655385:UFD655385 UOX655385:UOZ655385 UYT655385:UYV655385 VIP655385:VIR655385 VSL655385:VSN655385 WCH655385:WCJ655385 WMD655385:WMF655385 WVZ655385:WWB655385 R720926:T720926 JN720921:JP720921 TJ720921:TL720921 ADF720921:ADH720921 ANB720921:AND720921 AWX720921:AWZ720921 BGT720921:BGV720921 BQP720921:BQR720921 CAL720921:CAN720921 CKH720921:CKJ720921 CUD720921:CUF720921 DDZ720921:DEB720921 DNV720921:DNX720921 DXR720921:DXT720921 EHN720921:EHP720921 ERJ720921:ERL720921 FBF720921:FBH720921 FLB720921:FLD720921 FUX720921:FUZ720921 GET720921:GEV720921 GOP720921:GOR720921 GYL720921:GYN720921 HIH720921:HIJ720921 HSD720921:HSF720921 IBZ720921:ICB720921 ILV720921:ILX720921 IVR720921:IVT720921 JFN720921:JFP720921 JPJ720921:JPL720921 JZF720921:JZH720921 KJB720921:KJD720921 KSX720921:KSZ720921 LCT720921:LCV720921 LMP720921:LMR720921 LWL720921:LWN720921 MGH720921:MGJ720921 MQD720921:MQF720921 MZZ720921:NAB720921 NJV720921:NJX720921 NTR720921:NTT720921 ODN720921:ODP720921 ONJ720921:ONL720921 OXF720921:OXH720921 PHB720921:PHD720921 PQX720921:PQZ720921 QAT720921:QAV720921 QKP720921:QKR720921 QUL720921:QUN720921 REH720921:REJ720921 ROD720921:ROF720921 RXZ720921:RYB720921 SHV720921:SHX720921 SRR720921:SRT720921 TBN720921:TBP720921 TLJ720921:TLL720921 TVF720921:TVH720921 UFB720921:UFD720921 UOX720921:UOZ720921 UYT720921:UYV720921 VIP720921:VIR720921 VSL720921:VSN720921 WCH720921:WCJ720921 WMD720921:WMF720921 WVZ720921:WWB720921 R786462:T786462 JN786457:JP786457 TJ786457:TL786457 ADF786457:ADH786457 ANB786457:AND786457 AWX786457:AWZ786457 BGT786457:BGV786457 BQP786457:BQR786457 CAL786457:CAN786457 CKH786457:CKJ786457 CUD786457:CUF786457 DDZ786457:DEB786457 DNV786457:DNX786457 DXR786457:DXT786457 EHN786457:EHP786457 ERJ786457:ERL786457 FBF786457:FBH786457 FLB786457:FLD786457 FUX786457:FUZ786457 GET786457:GEV786457 GOP786457:GOR786457 GYL786457:GYN786457 HIH786457:HIJ786457 HSD786457:HSF786457 IBZ786457:ICB786457 ILV786457:ILX786457 IVR786457:IVT786457 JFN786457:JFP786457 JPJ786457:JPL786457 JZF786457:JZH786457 KJB786457:KJD786457 KSX786457:KSZ786457 LCT786457:LCV786457 LMP786457:LMR786457 LWL786457:LWN786457 MGH786457:MGJ786457 MQD786457:MQF786457 MZZ786457:NAB786457 NJV786457:NJX786457 NTR786457:NTT786457 ODN786457:ODP786457 ONJ786457:ONL786457 OXF786457:OXH786457 PHB786457:PHD786457 PQX786457:PQZ786457 QAT786457:QAV786457 QKP786457:QKR786457 QUL786457:QUN786457 REH786457:REJ786457 ROD786457:ROF786457 RXZ786457:RYB786457 SHV786457:SHX786457 SRR786457:SRT786457 TBN786457:TBP786457 TLJ786457:TLL786457 TVF786457:TVH786457 UFB786457:UFD786457 UOX786457:UOZ786457 UYT786457:UYV786457 VIP786457:VIR786457 VSL786457:VSN786457 WCH786457:WCJ786457 WMD786457:WMF786457 WVZ786457:WWB786457 R851998:T851998 JN851993:JP851993 TJ851993:TL851993 ADF851993:ADH851993 ANB851993:AND851993 AWX851993:AWZ851993 BGT851993:BGV851993 BQP851993:BQR851993 CAL851993:CAN851993 CKH851993:CKJ851993 CUD851993:CUF851993 DDZ851993:DEB851993 DNV851993:DNX851993 DXR851993:DXT851993 EHN851993:EHP851993 ERJ851993:ERL851993 FBF851993:FBH851993 FLB851993:FLD851993 FUX851993:FUZ851993 GET851993:GEV851993 GOP851993:GOR851993 GYL851993:GYN851993 HIH851993:HIJ851993 HSD851993:HSF851993 IBZ851993:ICB851993 ILV851993:ILX851993 IVR851993:IVT851993 JFN851993:JFP851993 JPJ851993:JPL851993 JZF851993:JZH851993 KJB851993:KJD851993 KSX851993:KSZ851993 LCT851993:LCV851993 LMP851993:LMR851993 LWL851993:LWN851993 MGH851993:MGJ851993 MQD851993:MQF851993 MZZ851993:NAB851993 NJV851993:NJX851993 NTR851993:NTT851993 ODN851993:ODP851993 ONJ851993:ONL851993 OXF851993:OXH851993 PHB851993:PHD851993 PQX851993:PQZ851993 QAT851993:QAV851993 QKP851993:QKR851993 QUL851993:QUN851993 REH851993:REJ851993 ROD851993:ROF851993 RXZ851993:RYB851993 SHV851993:SHX851993 SRR851993:SRT851993 TBN851993:TBP851993 TLJ851993:TLL851993 TVF851993:TVH851993 UFB851993:UFD851993 UOX851993:UOZ851993 UYT851993:UYV851993 VIP851993:VIR851993 VSL851993:VSN851993 WCH851993:WCJ851993 WMD851993:WMF851993 WVZ851993:WWB851993 R917534:T917534 JN917529:JP917529 TJ917529:TL917529 ADF917529:ADH917529 ANB917529:AND917529 AWX917529:AWZ917529 BGT917529:BGV917529 BQP917529:BQR917529 CAL917529:CAN917529 CKH917529:CKJ917529 CUD917529:CUF917529 DDZ917529:DEB917529 DNV917529:DNX917529 DXR917529:DXT917529 EHN917529:EHP917529 ERJ917529:ERL917529 FBF917529:FBH917529 FLB917529:FLD917529 FUX917529:FUZ917529 GET917529:GEV917529 GOP917529:GOR917529 GYL917529:GYN917529 HIH917529:HIJ917529 HSD917529:HSF917529 IBZ917529:ICB917529 ILV917529:ILX917529 IVR917529:IVT917529 JFN917529:JFP917529 JPJ917529:JPL917529 JZF917529:JZH917529 KJB917529:KJD917529 KSX917529:KSZ917529 LCT917529:LCV917529 LMP917529:LMR917529 LWL917529:LWN917529 MGH917529:MGJ917529 MQD917529:MQF917529 MZZ917529:NAB917529 NJV917529:NJX917529 NTR917529:NTT917529 ODN917529:ODP917529 ONJ917529:ONL917529 OXF917529:OXH917529 PHB917529:PHD917529 PQX917529:PQZ917529 QAT917529:QAV917529 QKP917529:QKR917529 QUL917529:QUN917529 REH917529:REJ917529 ROD917529:ROF917529 RXZ917529:RYB917529 SHV917529:SHX917529 SRR917529:SRT917529 TBN917529:TBP917529 TLJ917529:TLL917529 TVF917529:TVH917529 UFB917529:UFD917529 UOX917529:UOZ917529 UYT917529:UYV917529 VIP917529:VIR917529 VSL917529:VSN917529 WCH917529:WCJ917529 WMD917529:WMF917529 WVZ917529:WWB917529 R983070:T983070 JN983065:JP983065 TJ983065:TL983065 ADF983065:ADH983065 ANB983065:AND983065 AWX983065:AWZ983065 BGT983065:BGV983065 BQP983065:BQR983065 CAL983065:CAN983065 CKH983065:CKJ983065 CUD983065:CUF983065 DDZ983065:DEB983065 DNV983065:DNX983065 DXR983065:DXT983065 EHN983065:EHP983065 ERJ983065:ERL983065 FBF983065:FBH983065 FLB983065:FLD983065 FUX983065:FUZ983065 GET983065:GEV983065 GOP983065:GOR983065 GYL983065:GYN983065 HIH983065:HIJ983065 HSD983065:HSF983065 IBZ983065:ICB983065 ILV983065:ILX983065 IVR983065:IVT983065 JFN983065:JFP983065 JPJ983065:JPL983065 JZF983065:JZH983065 KJB983065:KJD983065 KSX983065:KSZ983065 LCT983065:LCV983065 LMP983065:LMR983065 LWL983065:LWN983065 MGH983065:MGJ983065 MQD983065:MQF983065 MZZ983065:NAB983065 NJV983065:NJX983065 NTR983065:NTT983065 ODN983065:ODP983065 ONJ983065:ONL983065 OXF983065:OXH983065 PHB983065:PHD983065 PQX983065:PQZ983065 QAT983065:QAV983065 QKP983065:QKR983065 QUL983065:QUN983065 REH983065:REJ983065 ROD983065:ROF983065 RXZ983065:RYB983065 SHV983065:SHX983065 SRR983065:SRT983065 TBN983065:TBP983065 TLJ983065:TLL983065 TVF983065:TVH983065 UFB983065:UFD983065 UOX983065:UOZ983065 UYT983065:UYV983065 VIP983065:VIR983065 VSL983065:VSN983065 WCH983065:WCJ983065 WMD983065:WMF983065 WVZ983065:WWB983065 W13:X13 JS13:JT13 TO13:TP13 ADK13:ADL13 ANG13:ANH13 AXC13:AXD13 BGY13:BGZ13 BQU13:BQV13 CAQ13:CAR13 CKM13:CKN13 CUI13:CUJ13 DEE13:DEF13 DOA13:DOB13 DXW13:DXX13 EHS13:EHT13 ERO13:ERP13 FBK13:FBL13 FLG13:FLH13 FVC13:FVD13 GEY13:GEZ13 GOU13:GOV13 GYQ13:GYR13 HIM13:HIN13 HSI13:HSJ13 ICE13:ICF13 IMA13:IMB13 IVW13:IVX13 JFS13:JFT13 JPO13:JPP13 JZK13:JZL13 KJG13:KJH13 KTC13:KTD13 LCY13:LCZ13 LMU13:LMV13 LWQ13:LWR13 MGM13:MGN13 MQI13:MQJ13 NAE13:NAF13 NKA13:NKB13 NTW13:NTX13 ODS13:ODT13 ONO13:ONP13 OXK13:OXL13 PHG13:PHH13 PRC13:PRD13 QAY13:QAZ13 QKU13:QKV13 QUQ13:QUR13 REM13:REN13 ROI13:ROJ13 RYE13:RYF13 SIA13:SIB13 SRW13:SRX13 TBS13:TBT13 TLO13:TLP13 TVK13:TVL13 UFG13:UFH13 UPC13:UPD13 UYY13:UYZ13 VIU13:VIV13 VSQ13:VSR13 WCM13:WCN13 WMI13:WMJ13 WWE13:WWF13 JS65561:JT65561 TO65561:TP65561 ADK65561:ADL65561 ANG65561:ANH65561 AXC65561:AXD65561 BGY65561:BGZ65561 BQU65561:BQV65561 CAQ65561:CAR65561 CKM65561:CKN65561 CUI65561:CUJ65561 DEE65561:DEF65561 DOA65561:DOB65561 DXW65561:DXX65561 EHS65561:EHT65561 ERO65561:ERP65561 FBK65561:FBL65561 FLG65561:FLH65561 FVC65561:FVD65561 GEY65561:GEZ65561 GOU65561:GOV65561 GYQ65561:GYR65561 HIM65561:HIN65561 HSI65561:HSJ65561 ICE65561:ICF65561 IMA65561:IMB65561 IVW65561:IVX65561 JFS65561:JFT65561 JPO65561:JPP65561 JZK65561:JZL65561 KJG65561:KJH65561 KTC65561:KTD65561 LCY65561:LCZ65561 LMU65561:LMV65561 LWQ65561:LWR65561 MGM65561:MGN65561 MQI65561:MQJ65561 NAE65561:NAF65561 NKA65561:NKB65561 NTW65561:NTX65561 ODS65561:ODT65561 ONO65561:ONP65561 OXK65561:OXL65561 PHG65561:PHH65561 PRC65561:PRD65561 QAY65561:QAZ65561 QKU65561:QKV65561 QUQ65561:QUR65561 REM65561:REN65561 ROI65561:ROJ65561 RYE65561:RYF65561 SIA65561:SIB65561 SRW65561:SRX65561 TBS65561:TBT65561 TLO65561:TLP65561 TVK65561:TVL65561 UFG65561:UFH65561 UPC65561:UPD65561 UYY65561:UYZ65561 VIU65561:VIV65561 VSQ65561:VSR65561 WCM65561:WCN65561 WMI65561:WMJ65561 WWE65561:WWF65561 JS131097:JT131097 TO131097:TP131097 ADK131097:ADL131097 ANG131097:ANH131097 AXC131097:AXD131097 BGY131097:BGZ131097 BQU131097:BQV131097 CAQ131097:CAR131097 CKM131097:CKN131097 CUI131097:CUJ131097 DEE131097:DEF131097 DOA131097:DOB131097 DXW131097:DXX131097 EHS131097:EHT131097 ERO131097:ERP131097 FBK131097:FBL131097 FLG131097:FLH131097 FVC131097:FVD131097 GEY131097:GEZ131097 GOU131097:GOV131097 GYQ131097:GYR131097 HIM131097:HIN131097 HSI131097:HSJ131097 ICE131097:ICF131097 IMA131097:IMB131097 IVW131097:IVX131097 JFS131097:JFT131097 JPO131097:JPP131097 JZK131097:JZL131097 KJG131097:KJH131097 KTC131097:KTD131097 LCY131097:LCZ131097 LMU131097:LMV131097 LWQ131097:LWR131097 MGM131097:MGN131097 MQI131097:MQJ131097 NAE131097:NAF131097 NKA131097:NKB131097 NTW131097:NTX131097 ODS131097:ODT131097 ONO131097:ONP131097 OXK131097:OXL131097 PHG131097:PHH131097 PRC131097:PRD131097 QAY131097:QAZ131097 QKU131097:QKV131097 QUQ131097:QUR131097 REM131097:REN131097 ROI131097:ROJ131097 RYE131097:RYF131097 SIA131097:SIB131097 SRW131097:SRX131097 TBS131097:TBT131097 TLO131097:TLP131097 TVK131097:TVL131097 UFG131097:UFH131097 UPC131097:UPD131097 UYY131097:UYZ131097 VIU131097:VIV131097 VSQ131097:VSR131097 WCM131097:WCN131097 WMI131097:WMJ131097 WWE131097:WWF131097 JS196633:JT196633 TO196633:TP196633 ADK196633:ADL196633 ANG196633:ANH196633 AXC196633:AXD196633 BGY196633:BGZ196633 BQU196633:BQV196633 CAQ196633:CAR196633 CKM196633:CKN196633 CUI196633:CUJ196633 DEE196633:DEF196633 DOA196633:DOB196633 DXW196633:DXX196633 EHS196633:EHT196633 ERO196633:ERP196633 FBK196633:FBL196633 FLG196633:FLH196633 FVC196633:FVD196633 GEY196633:GEZ196633 GOU196633:GOV196633 GYQ196633:GYR196633 HIM196633:HIN196633 HSI196633:HSJ196633 ICE196633:ICF196633 IMA196633:IMB196633 IVW196633:IVX196633 JFS196633:JFT196633 JPO196633:JPP196633 JZK196633:JZL196633 KJG196633:KJH196633 KTC196633:KTD196633 LCY196633:LCZ196633 LMU196633:LMV196633 LWQ196633:LWR196633 MGM196633:MGN196633 MQI196633:MQJ196633 NAE196633:NAF196633 NKA196633:NKB196633 NTW196633:NTX196633 ODS196633:ODT196633 ONO196633:ONP196633 OXK196633:OXL196633 PHG196633:PHH196633 PRC196633:PRD196633 QAY196633:QAZ196633 QKU196633:QKV196633 QUQ196633:QUR196633 REM196633:REN196633 ROI196633:ROJ196633 RYE196633:RYF196633 SIA196633:SIB196633 SRW196633:SRX196633 TBS196633:TBT196633 TLO196633:TLP196633 TVK196633:TVL196633 UFG196633:UFH196633 UPC196633:UPD196633 UYY196633:UYZ196633 VIU196633:VIV196633 VSQ196633:VSR196633 WCM196633:WCN196633 WMI196633:WMJ196633 WWE196633:WWF196633 JS262169:JT262169 TO262169:TP262169 ADK262169:ADL262169 ANG262169:ANH262169 AXC262169:AXD262169 BGY262169:BGZ262169 BQU262169:BQV262169 CAQ262169:CAR262169 CKM262169:CKN262169 CUI262169:CUJ262169 DEE262169:DEF262169 DOA262169:DOB262169 DXW262169:DXX262169 EHS262169:EHT262169 ERO262169:ERP262169 FBK262169:FBL262169 FLG262169:FLH262169 FVC262169:FVD262169 GEY262169:GEZ262169 GOU262169:GOV262169 GYQ262169:GYR262169 HIM262169:HIN262169 HSI262169:HSJ262169 ICE262169:ICF262169 IMA262169:IMB262169 IVW262169:IVX262169 JFS262169:JFT262169 JPO262169:JPP262169 JZK262169:JZL262169 KJG262169:KJH262169 KTC262169:KTD262169 LCY262169:LCZ262169 LMU262169:LMV262169 LWQ262169:LWR262169 MGM262169:MGN262169 MQI262169:MQJ262169 NAE262169:NAF262169 NKA262169:NKB262169 NTW262169:NTX262169 ODS262169:ODT262169 ONO262169:ONP262169 OXK262169:OXL262169 PHG262169:PHH262169 PRC262169:PRD262169 QAY262169:QAZ262169 QKU262169:QKV262169 QUQ262169:QUR262169 REM262169:REN262169 ROI262169:ROJ262169 RYE262169:RYF262169 SIA262169:SIB262169 SRW262169:SRX262169 TBS262169:TBT262169 TLO262169:TLP262169 TVK262169:TVL262169 UFG262169:UFH262169 UPC262169:UPD262169 UYY262169:UYZ262169 VIU262169:VIV262169 VSQ262169:VSR262169 WCM262169:WCN262169 WMI262169:WMJ262169 WWE262169:WWF262169 JS327705:JT327705 TO327705:TP327705 ADK327705:ADL327705 ANG327705:ANH327705 AXC327705:AXD327705 BGY327705:BGZ327705 BQU327705:BQV327705 CAQ327705:CAR327705 CKM327705:CKN327705 CUI327705:CUJ327705 DEE327705:DEF327705 DOA327705:DOB327705 DXW327705:DXX327705 EHS327705:EHT327705 ERO327705:ERP327705 FBK327705:FBL327705 FLG327705:FLH327705 FVC327705:FVD327705 GEY327705:GEZ327705 GOU327705:GOV327705 GYQ327705:GYR327705 HIM327705:HIN327705 HSI327705:HSJ327705 ICE327705:ICF327705 IMA327705:IMB327705 IVW327705:IVX327705 JFS327705:JFT327705 JPO327705:JPP327705 JZK327705:JZL327705 KJG327705:KJH327705 KTC327705:KTD327705 LCY327705:LCZ327705 LMU327705:LMV327705 LWQ327705:LWR327705 MGM327705:MGN327705 MQI327705:MQJ327705 NAE327705:NAF327705 NKA327705:NKB327705 NTW327705:NTX327705 ODS327705:ODT327705 ONO327705:ONP327705 OXK327705:OXL327705 PHG327705:PHH327705 PRC327705:PRD327705 QAY327705:QAZ327705 QKU327705:QKV327705 QUQ327705:QUR327705 REM327705:REN327705 ROI327705:ROJ327705 RYE327705:RYF327705 SIA327705:SIB327705 SRW327705:SRX327705 TBS327705:TBT327705 TLO327705:TLP327705 TVK327705:TVL327705 UFG327705:UFH327705 UPC327705:UPD327705 UYY327705:UYZ327705 VIU327705:VIV327705 VSQ327705:VSR327705 WCM327705:WCN327705 WMI327705:WMJ327705 WWE327705:WWF327705 JS393241:JT393241 TO393241:TP393241 ADK393241:ADL393241 ANG393241:ANH393241 AXC393241:AXD393241 BGY393241:BGZ393241 BQU393241:BQV393241 CAQ393241:CAR393241 CKM393241:CKN393241 CUI393241:CUJ393241 DEE393241:DEF393241 DOA393241:DOB393241 DXW393241:DXX393241 EHS393241:EHT393241 ERO393241:ERP393241 FBK393241:FBL393241 FLG393241:FLH393241 FVC393241:FVD393241 GEY393241:GEZ393241 GOU393241:GOV393241 GYQ393241:GYR393241 HIM393241:HIN393241 HSI393241:HSJ393241 ICE393241:ICF393241 IMA393241:IMB393241 IVW393241:IVX393241 JFS393241:JFT393241 JPO393241:JPP393241 JZK393241:JZL393241 KJG393241:KJH393241 KTC393241:KTD393241 LCY393241:LCZ393241 LMU393241:LMV393241 LWQ393241:LWR393241 MGM393241:MGN393241 MQI393241:MQJ393241 NAE393241:NAF393241 NKA393241:NKB393241 NTW393241:NTX393241 ODS393241:ODT393241 ONO393241:ONP393241 OXK393241:OXL393241 PHG393241:PHH393241 PRC393241:PRD393241 QAY393241:QAZ393241 QKU393241:QKV393241 QUQ393241:QUR393241 REM393241:REN393241 ROI393241:ROJ393241 RYE393241:RYF393241 SIA393241:SIB393241 SRW393241:SRX393241 TBS393241:TBT393241 TLO393241:TLP393241 TVK393241:TVL393241 UFG393241:UFH393241 UPC393241:UPD393241 UYY393241:UYZ393241 VIU393241:VIV393241 VSQ393241:VSR393241 WCM393241:WCN393241 WMI393241:WMJ393241 WWE393241:WWF393241 JS458777:JT458777 TO458777:TP458777 ADK458777:ADL458777 ANG458777:ANH458777 AXC458777:AXD458777 BGY458777:BGZ458777 BQU458777:BQV458777 CAQ458777:CAR458777 CKM458777:CKN458777 CUI458777:CUJ458777 DEE458777:DEF458777 DOA458777:DOB458777 DXW458777:DXX458777 EHS458777:EHT458777 ERO458777:ERP458777 FBK458777:FBL458777 FLG458777:FLH458777 FVC458777:FVD458777 GEY458777:GEZ458777 GOU458777:GOV458777 GYQ458777:GYR458777 HIM458777:HIN458777 HSI458777:HSJ458777 ICE458777:ICF458777 IMA458777:IMB458777 IVW458777:IVX458777 JFS458777:JFT458777 JPO458777:JPP458777 JZK458777:JZL458777 KJG458777:KJH458777 KTC458777:KTD458777 LCY458777:LCZ458777 LMU458777:LMV458777 LWQ458777:LWR458777 MGM458777:MGN458777 MQI458777:MQJ458777 NAE458777:NAF458777 NKA458777:NKB458777 NTW458777:NTX458777 ODS458777:ODT458777 ONO458777:ONP458777 OXK458777:OXL458777 PHG458777:PHH458777 PRC458777:PRD458777 QAY458777:QAZ458777 QKU458777:QKV458777 QUQ458777:QUR458777 REM458777:REN458777 ROI458777:ROJ458777 RYE458777:RYF458777 SIA458777:SIB458777 SRW458777:SRX458777 TBS458777:TBT458777 TLO458777:TLP458777 TVK458777:TVL458777 UFG458777:UFH458777 UPC458777:UPD458777 UYY458777:UYZ458777 VIU458777:VIV458777 VSQ458777:VSR458777 WCM458777:WCN458777 WMI458777:WMJ458777 WWE458777:WWF458777 JS524313:JT524313 TO524313:TP524313 ADK524313:ADL524313 ANG524313:ANH524313 AXC524313:AXD524313 BGY524313:BGZ524313 BQU524313:BQV524313 CAQ524313:CAR524313 CKM524313:CKN524313 CUI524313:CUJ524313 DEE524313:DEF524313 DOA524313:DOB524313 DXW524313:DXX524313 EHS524313:EHT524313 ERO524313:ERP524313 FBK524313:FBL524313 FLG524313:FLH524313 FVC524313:FVD524313 GEY524313:GEZ524313 GOU524313:GOV524313 GYQ524313:GYR524313 HIM524313:HIN524313 HSI524313:HSJ524313 ICE524313:ICF524313 IMA524313:IMB524313 IVW524313:IVX524313 JFS524313:JFT524313 JPO524313:JPP524313 JZK524313:JZL524313 KJG524313:KJH524313 KTC524313:KTD524313 LCY524313:LCZ524313 LMU524313:LMV524313 LWQ524313:LWR524313 MGM524313:MGN524313 MQI524313:MQJ524313 NAE524313:NAF524313 NKA524313:NKB524313 NTW524313:NTX524313 ODS524313:ODT524313 ONO524313:ONP524313 OXK524313:OXL524313 PHG524313:PHH524313 PRC524313:PRD524313 QAY524313:QAZ524313 QKU524313:QKV524313 QUQ524313:QUR524313 REM524313:REN524313 ROI524313:ROJ524313 RYE524313:RYF524313 SIA524313:SIB524313 SRW524313:SRX524313 TBS524313:TBT524313 TLO524313:TLP524313 TVK524313:TVL524313 UFG524313:UFH524313 UPC524313:UPD524313 UYY524313:UYZ524313 VIU524313:VIV524313 VSQ524313:VSR524313 WCM524313:WCN524313 WMI524313:WMJ524313 WWE524313:WWF524313 JS589849:JT589849 TO589849:TP589849 ADK589849:ADL589849 ANG589849:ANH589849 AXC589849:AXD589849 BGY589849:BGZ589849 BQU589849:BQV589849 CAQ589849:CAR589849 CKM589849:CKN589849 CUI589849:CUJ589849 DEE589849:DEF589849 DOA589849:DOB589849 DXW589849:DXX589849 EHS589849:EHT589849 ERO589849:ERP589849 FBK589849:FBL589849 FLG589849:FLH589849 FVC589849:FVD589849 GEY589849:GEZ589849 GOU589849:GOV589849 GYQ589849:GYR589849 HIM589849:HIN589849 HSI589849:HSJ589849 ICE589849:ICF589849 IMA589849:IMB589849 IVW589849:IVX589849 JFS589849:JFT589849 JPO589849:JPP589849 JZK589849:JZL589849 KJG589849:KJH589849 KTC589849:KTD589849 LCY589849:LCZ589849 LMU589849:LMV589849 LWQ589849:LWR589849 MGM589849:MGN589849 MQI589849:MQJ589849 NAE589849:NAF589849 NKA589849:NKB589849 NTW589849:NTX589849 ODS589849:ODT589849 ONO589849:ONP589849 OXK589849:OXL589849 PHG589849:PHH589849 PRC589849:PRD589849 QAY589849:QAZ589849 QKU589849:QKV589849 QUQ589849:QUR589849 REM589849:REN589849 ROI589849:ROJ589849 RYE589849:RYF589849 SIA589849:SIB589849 SRW589849:SRX589849 TBS589849:TBT589849 TLO589849:TLP589849 TVK589849:TVL589849 UFG589849:UFH589849 UPC589849:UPD589849 UYY589849:UYZ589849 VIU589849:VIV589849 VSQ589849:VSR589849 WCM589849:WCN589849 WMI589849:WMJ589849 WWE589849:WWF589849 JS655385:JT655385 TO655385:TP655385 ADK655385:ADL655385 ANG655385:ANH655385 AXC655385:AXD655385 BGY655385:BGZ655385 BQU655385:BQV655385 CAQ655385:CAR655385 CKM655385:CKN655385 CUI655385:CUJ655385 DEE655385:DEF655385 DOA655385:DOB655385 DXW655385:DXX655385 EHS655385:EHT655385 ERO655385:ERP655385 FBK655385:FBL655385 FLG655385:FLH655385 FVC655385:FVD655385 GEY655385:GEZ655385 GOU655385:GOV655385 GYQ655385:GYR655385 HIM655385:HIN655385 HSI655385:HSJ655385 ICE655385:ICF655385 IMA655385:IMB655385 IVW655385:IVX655385 JFS655385:JFT655385 JPO655385:JPP655385 JZK655385:JZL655385 KJG655385:KJH655385 KTC655385:KTD655385 LCY655385:LCZ655385 LMU655385:LMV655385 LWQ655385:LWR655385 MGM655385:MGN655385 MQI655385:MQJ655385 NAE655385:NAF655385 NKA655385:NKB655385 NTW655385:NTX655385 ODS655385:ODT655385 ONO655385:ONP655385 OXK655385:OXL655385 PHG655385:PHH655385 PRC655385:PRD655385 QAY655385:QAZ655385 QKU655385:QKV655385 QUQ655385:QUR655385 REM655385:REN655385 ROI655385:ROJ655385 RYE655385:RYF655385 SIA655385:SIB655385 SRW655385:SRX655385 TBS655385:TBT655385 TLO655385:TLP655385 TVK655385:TVL655385 UFG655385:UFH655385 UPC655385:UPD655385 UYY655385:UYZ655385 VIU655385:VIV655385 VSQ655385:VSR655385 WCM655385:WCN655385 WMI655385:WMJ655385 WWE655385:WWF655385 JS720921:JT720921 TO720921:TP720921 ADK720921:ADL720921 ANG720921:ANH720921 AXC720921:AXD720921 BGY720921:BGZ720921 BQU720921:BQV720921 CAQ720921:CAR720921 CKM720921:CKN720921 CUI720921:CUJ720921 DEE720921:DEF720921 DOA720921:DOB720921 DXW720921:DXX720921 EHS720921:EHT720921 ERO720921:ERP720921 FBK720921:FBL720921 FLG720921:FLH720921 FVC720921:FVD720921 GEY720921:GEZ720921 GOU720921:GOV720921 GYQ720921:GYR720921 HIM720921:HIN720921 HSI720921:HSJ720921 ICE720921:ICF720921 IMA720921:IMB720921 IVW720921:IVX720921 JFS720921:JFT720921 JPO720921:JPP720921 JZK720921:JZL720921 KJG720921:KJH720921 KTC720921:KTD720921 LCY720921:LCZ720921 LMU720921:LMV720921 LWQ720921:LWR720921 MGM720921:MGN720921 MQI720921:MQJ720921 NAE720921:NAF720921 NKA720921:NKB720921 NTW720921:NTX720921 ODS720921:ODT720921 ONO720921:ONP720921 OXK720921:OXL720921 PHG720921:PHH720921 PRC720921:PRD720921 QAY720921:QAZ720921 QKU720921:QKV720921 QUQ720921:QUR720921 REM720921:REN720921 ROI720921:ROJ720921 RYE720921:RYF720921 SIA720921:SIB720921 SRW720921:SRX720921 TBS720921:TBT720921 TLO720921:TLP720921 TVK720921:TVL720921 UFG720921:UFH720921 UPC720921:UPD720921 UYY720921:UYZ720921 VIU720921:VIV720921 VSQ720921:VSR720921 WCM720921:WCN720921 WMI720921:WMJ720921 WWE720921:WWF720921 JS786457:JT786457 TO786457:TP786457 ADK786457:ADL786457 ANG786457:ANH786457 AXC786457:AXD786457 BGY786457:BGZ786457 BQU786457:BQV786457 CAQ786457:CAR786457 CKM786457:CKN786457 CUI786457:CUJ786457 DEE786457:DEF786457 DOA786457:DOB786457 DXW786457:DXX786457 EHS786457:EHT786457 ERO786457:ERP786457 FBK786457:FBL786457 FLG786457:FLH786457 FVC786457:FVD786457 GEY786457:GEZ786457 GOU786457:GOV786457 GYQ786457:GYR786457 HIM786457:HIN786457 HSI786457:HSJ786457 ICE786457:ICF786457 IMA786457:IMB786457 IVW786457:IVX786457 JFS786457:JFT786457 JPO786457:JPP786457 JZK786457:JZL786457 KJG786457:KJH786457 KTC786457:KTD786457 LCY786457:LCZ786457 LMU786457:LMV786457 LWQ786457:LWR786457 MGM786457:MGN786457 MQI786457:MQJ786457 NAE786457:NAF786457 NKA786457:NKB786457 NTW786457:NTX786457 ODS786457:ODT786457 ONO786457:ONP786457 OXK786457:OXL786457 PHG786457:PHH786457 PRC786457:PRD786457 QAY786457:QAZ786457 QKU786457:QKV786457 QUQ786457:QUR786457 REM786457:REN786457 ROI786457:ROJ786457 RYE786457:RYF786457 SIA786457:SIB786457 SRW786457:SRX786457 TBS786457:TBT786457 TLO786457:TLP786457 TVK786457:TVL786457 UFG786457:UFH786457 UPC786457:UPD786457 UYY786457:UYZ786457 VIU786457:VIV786457 VSQ786457:VSR786457 WCM786457:WCN786457 WMI786457:WMJ786457 WWE786457:WWF786457 JS851993:JT851993 TO851993:TP851993 ADK851993:ADL851993 ANG851993:ANH851993 AXC851993:AXD851993 BGY851993:BGZ851993 BQU851993:BQV851993 CAQ851993:CAR851993 CKM851993:CKN851993 CUI851993:CUJ851993 DEE851993:DEF851993 DOA851993:DOB851993 DXW851993:DXX851993 EHS851993:EHT851993 ERO851993:ERP851993 FBK851993:FBL851993 FLG851993:FLH851993 FVC851993:FVD851993 GEY851993:GEZ851993 GOU851993:GOV851993 GYQ851993:GYR851993 HIM851993:HIN851993 HSI851993:HSJ851993 ICE851993:ICF851993 IMA851993:IMB851993 IVW851993:IVX851993 JFS851993:JFT851993 JPO851993:JPP851993 JZK851993:JZL851993 KJG851993:KJH851993 KTC851993:KTD851993 LCY851993:LCZ851993 LMU851993:LMV851993 LWQ851993:LWR851993 MGM851993:MGN851993 MQI851993:MQJ851993 NAE851993:NAF851993 NKA851993:NKB851993 NTW851993:NTX851993 ODS851993:ODT851993 ONO851993:ONP851993 OXK851993:OXL851993 PHG851993:PHH851993 PRC851993:PRD851993 QAY851993:QAZ851993 QKU851993:QKV851993 QUQ851993:QUR851993 REM851993:REN851993 ROI851993:ROJ851993 RYE851993:RYF851993 SIA851993:SIB851993 SRW851993:SRX851993 TBS851993:TBT851993 TLO851993:TLP851993 TVK851993:TVL851993 UFG851993:UFH851993 UPC851993:UPD851993 UYY851993:UYZ851993 VIU851993:VIV851993 VSQ851993:VSR851993 WCM851993:WCN851993 WMI851993:WMJ851993 WWE851993:WWF851993 JS917529:JT917529 TO917529:TP917529 ADK917529:ADL917529 ANG917529:ANH917529 AXC917529:AXD917529 BGY917529:BGZ917529 BQU917529:BQV917529 CAQ917529:CAR917529 CKM917529:CKN917529 CUI917529:CUJ917529 DEE917529:DEF917529 DOA917529:DOB917529 DXW917529:DXX917529 EHS917529:EHT917529 ERO917529:ERP917529 FBK917529:FBL917529 FLG917529:FLH917529 FVC917529:FVD917529 GEY917529:GEZ917529 GOU917529:GOV917529 GYQ917529:GYR917529 HIM917529:HIN917529 HSI917529:HSJ917529 ICE917529:ICF917529 IMA917529:IMB917529 IVW917529:IVX917529 JFS917529:JFT917529 JPO917529:JPP917529 JZK917529:JZL917529 KJG917529:KJH917529 KTC917529:KTD917529 LCY917529:LCZ917529 LMU917529:LMV917529 LWQ917529:LWR917529 MGM917529:MGN917529 MQI917529:MQJ917529 NAE917529:NAF917529 NKA917529:NKB917529 NTW917529:NTX917529 ODS917529:ODT917529 ONO917529:ONP917529 OXK917529:OXL917529 PHG917529:PHH917529 PRC917529:PRD917529 QAY917529:QAZ917529 QKU917529:QKV917529 QUQ917529:QUR917529 REM917529:REN917529 ROI917529:ROJ917529 RYE917529:RYF917529 SIA917529:SIB917529 SRW917529:SRX917529 TBS917529:TBT917529 TLO917529:TLP917529 TVK917529:TVL917529 UFG917529:UFH917529 UPC917529:UPD917529 UYY917529:UYZ917529 VIU917529:VIV917529 VSQ917529:VSR917529 WCM917529:WCN917529 WMI917529:WMJ917529 WWE917529:WWF917529 JS983065:JT983065 TO983065:TP983065 ADK983065:ADL983065 ANG983065:ANH983065 AXC983065:AXD983065 BGY983065:BGZ983065 BQU983065:BQV983065 CAQ983065:CAR983065 CKM983065:CKN983065 CUI983065:CUJ983065 DEE983065:DEF983065 DOA983065:DOB983065 DXW983065:DXX983065 EHS983065:EHT983065 ERO983065:ERP983065 FBK983065:FBL983065 FLG983065:FLH983065 FVC983065:FVD983065 GEY983065:GEZ983065 GOU983065:GOV983065 GYQ983065:GYR983065 HIM983065:HIN983065 HSI983065:HSJ983065 ICE983065:ICF983065 IMA983065:IMB983065 IVW983065:IVX983065 JFS983065:JFT983065 JPO983065:JPP983065 JZK983065:JZL983065 KJG983065:KJH983065 KTC983065:KTD983065 LCY983065:LCZ983065 LMU983065:LMV983065 LWQ983065:LWR983065 MGM983065:MGN983065 MQI983065:MQJ983065 NAE983065:NAF983065 NKA983065:NKB983065 NTW983065:NTX983065 ODS983065:ODT983065 ONO983065:ONP983065 OXK983065:OXL983065 PHG983065:PHH983065 PRC983065:PRD983065 QAY983065:QAZ983065 QKU983065:QKV983065 QUQ983065:QUR983065 REM983065:REN983065 ROI983065:ROJ983065 RYE983065:RYF983065 SIA983065:SIB983065 SRW983065:SRX983065 TBS983065:TBT983065 TLO983065:TLP983065 TVK983065:TVL983065 UFG983065:UFH983065 UPC983065:UPD983065 UYY983065:UYZ983065 VIU983065:VIV983065 VSQ983065:VSR983065 WCM983065:WCN983065 WMI983065:WMJ983065 WWE983065:WWF983065 W983070 X983071 W917534 X917535 W851998 X851999 W786462 X786463 W720926 X720927 W655390 X655391 W589854 X589855 W524318 X524319 W458782 X458783 W393246 X393247 W327710 X327711 W262174 X262175 W196638 X196639 W131102 X131103 W65566 X65567" xr:uid="{00000000-0002-0000-0300-000006000000}">
      <formula1>$AC$24:$AC$34</formula1>
    </dataValidation>
    <dataValidation allowBlank="1" showInputMessage="1" showErrorMessage="1" prompt="卒業した学校名をご記入下さい" sqref="F11:H11" xr:uid="{00000000-0002-0000-0300-000007000000}"/>
  </dataValidations>
  <printOptions horizontalCentered="1"/>
  <pageMargins left="0.23622047244094491" right="0.23622047244094491" top="0.74803149606299213" bottom="0.74803149606299213" header="0.31496062992125984" footer="0.31496062992125984"/>
  <pageSetup paperSize="9" scale="48" orientation="portrait" blackAndWhite="1" r:id="rId3"/>
  <headerFooter alignWithMargins="0"/>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1:WWH90"/>
  <sheetViews>
    <sheetView showGridLines="0" showZeros="0" view="pageBreakPreview" zoomScale="55" zoomScaleNormal="75" zoomScaleSheetLayoutView="55" zoomScalePageLayoutView="90" workbookViewId="0"/>
  </sheetViews>
  <sheetFormatPr defaultColWidth="8.90625" defaultRowHeight="16"/>
  <cols>
    <col min="1" max="1" width="8.90625" style="676"/>
    <col min="2" max="2" width="25.36328125" style="676" customWidth="1"/>
    <col min="3" max="3" width="3.6328125" style="676" customWidth="1"/>
    <col min="4" max="4" width="10.6328125" style="676" customWidth="1"/>
    <col min="5" max="5" width="3.36328125" style="676" customWidth="1"/>
    <col min="6" max="6" width="7" style="676" customWidth="1"/>
    <col min="7" max="7" width="3.6328125" style="676" customWidth="1"/>
    <col min="8" max="8" width="22.08984375" style="676" customWidth="1"/>
    <col min="9" max="9" width="3.6328125" style="676" customWidth="1"/>
    <col min="10" max="13" width="4.6328125" style="676" customWidth="1"/>
    <col min="14" max="17" width="3.6328125" style="676" customWidth="1"/>
    <col min="18" max="18" width="5.08984375" style="676" customWidth="1"/>
    <col min="19" max="20" width="3.6328125" style="676" customWidth="1"/>
    <col min="21" max="21" width="12.36328125" style="676" customWidth="1"/>
    <col min="22" max="22" width="11.6328125" style="676" customWidth="1"/>
    <col min="23" max="23" width="12" style="676" bestFit="1" customWidth="1"/>
    <col min="24" max="24" width="9.6328125" style="676" customWidth="1"/>
    <col min="25" max="25" width="10.453125" style="676" customWidth="1"/>
    <col min="26" max="26" width="8.36328125" style="676" customWidth="1"/>
    <col min="27" max="27" width="2.90625" style="676" customWidth="1"/>
    <col min="28" max="28" width="10.453125" style="676" customWidth="1"/>
    <col min="29" max="29" width="19.08984375" style="676" customWidth="1"/>
    <col min="30" max="257" width="8.90625" style="676"/>
    <col min="258" max="258" width="15" style="676" customWidth="1"/>
    <col min="259" max="259" width="3.6328125" style="676" customWidth="1"/>
    <col min="260" max="260" width="10.6328125" style="676" customWidth="1"/>
    <col min="261" max="261" width="3.36328125" style="676" customWidth="1"/>
    <col min="262" max="262" width="4.6328125" style="676" customWidth="1"/>
    <col min="263" max="263" width="4.90625" style="676" customWidth="1"/>
    <col min="264" max="264" width="4.453125" style="676" customWidth="1"/>
    <col min="265" max="265" width="3.36328125" style="676" customWidth="1"/>
    <col min="266" max="266" width="6.08984375" style="676" customWidth="1"/>
    <col min="267" max="268" width="5.36328125" style="676" customWidth="1"/>
    <col min="269" max="269" width="7.36328125" style="676" customWidth="1"/>
    <col min="270" max="270" width="7.6328125" style="676" customWidth="1"/>
    <col min="271" max="271" width="3.36328125" style="676" customWidth="1"/>
    <col min="272" max="272" width="10.36328125" style="676" customWidth="1"/>
    <col min="273" max="273" width="3.90625" style="676" customWidth="1"/>
    <col min="274" max="274" width="4.453125" style="676" customWidth="1"/>
    <col min="275" max="275" width="3.36328125" style="676" customWidth="1"/>
    <col min="276" max="276" width="7.08984375" style="676" customWidth="1"/>
    <col min="277" max="277" width="7.36328125" style="676" customWidth="1"/>
    <col min="278" max="278" width="11.6328125" style="676" customWidth="1"/>
    <col min="279" max="279" width="6" style="676" customWidth="1"/>
    <col min="280" max="280" width="9.36328125" style="676" customWidth="1"/>
    <col min="281" max="281" width="7.08984375" style="676" customWidth="1"/>
    <col min="282" max="282" width="8.90625" style="676" hidden="1" customWidth="1"/>
    <col min="283" max="283" width="2.90625" style="676" customWidth="1"/>
    <col min="284" max="284" width="10.453125" style="676" customWidth="1"/>
    <col min="285" max="285" width="19.08984375" style="676" customWidth="1"/>
    <col min="286" max="513" width="8.90625" style="676"/>
    <col min="514" max="514" width="15" style="676" customWidth="1"/>
    <col min="515" max="515" width="3.6328125" style="676" customWidth="1"/>
    <col min="516" max="516" width="10.6328125" style="676" customWidth="1"/>
    <col min="517" max="517" width="3.36328125" style="676" customWidth="1"/>
    <col min="518" max="518" width="4.6328125" style="676" customWidth="1"/>
    <col min="519" max="519" width="4.90625" style="676" customWidth="1"/>
    <col min="520" max="520" width="4.453125" style="676" customWidth="1"/>
    <col min="521" max="521" width="3.36328125" style="676" customWidth="1"/>
    <col min="522" max="522" width="6.08984375" style="676" customWidth="1"/>
    <col min="523" max="524" width="5.36328125" style="676" customWidth="1"/>
    <col min="525" max="525" width="7.36328125" style="676" customWidth="1"/>
    <col min="526" max="526" width="7.6328125" style="676" customWidth="1"/>
    <col min="527" max="527" width="3.36328125" style="676" customWidth="1"/>
    <col min="528" max="528" width="10.36328125" style="676" customWidth="1"/>
    <col min="529" max="529" width="3.90625" style="676" customWidth="1"/>
    <col min="530" max="530" width="4.453125" style="676" customWidth="1"/>
    <col min="531" max="531" width="3.36328125" style="676" customWidth="1"/>
    <col min="532" max="532" width="7.08984375" style="676" customWidth="1"/>
    <col min="533" max="533" width="7.36328125" style="676" customWidth="1"/>
    <col min="534" max="534" width="11.6328125" style="676" customWidth="1"/>
    <col min="535" max="535" width="6" style="676" customWidth="1"/>
    <col min="536" max="536" width="9.36328125" style="676" customWidth="1"/>
    <col min="537" max="537" width="7.08984375" style="676" customWidth="1"/>
    <col min="538" max="538" width="8.90625" style="676" hidden="1" customWidth="1"/>
    <col min="539" max="539" width="2.90625" style="676" customWidth="1"/>
    <col min="540" max="540" width="10.453125" style="676" customWidth="1"/>
    <col min="541" max="541" width="19.08984375" style="676" customWidth="1"/>
    <col min="542" max="769" width="8.90625" style="676"/>
    <col min="770" max="770" width="15" style="676" customWidth="1"/>
    <col min="771" max="771" width="3.6328125" style="676" customWidth="1"/>
    <col min="772" max="772" width="10.6328125" style="676" customWidth="1"/>
    <col min="773" max="773" width="3.36328125" style="676" customWidth="1"/>
    <col min="774" max="774" width="4.6328125" style="676" customWidth="1"/>
    <col min="775" max="775" width="4.90625" style="676" customWidth="1"/>
    <col min="776" max="776" width="4.453125" style="676" customWidth="1"/>
    <col min="777" max="777" width="3.36328125" style="676" customWidth="1"/>
    <col min="778" max="778" width="6.08984375" style="676" customWidth="1"/>
    <col min="779" max="780" width="5.36328125" style="676" customWidth="1"/>
    <col min="781" max="781" width="7.36328125" style="676" customWidth="1"/>
    <col min="782" max="782" width="7.6328125" style="676" customWidth="1"/>
    <col min="783" max="783" width="3.36328125" style="676" customWidth="1"/>
    <col min="784" max="784" width="10.36328125" style="676" customWidth="1"/>
    <col min="785" max="785" width="3.90625" style="676" customWidth="1"/>
    <col min="786" max="786" width="4.453125" style="676" customWidth="1"/>
    <col min="787" max="787" width="3.36328125" style="676" customWidth="1"/>
    <col min="788" max="788" width="7.08984375" style="676" customWidth="1"/>
    <col min="789" max="789" width="7.36328125" style="676" customWidth="1"/>
    <col min="790" max="790" width="11.6328125" style="676" customWidth="1"/>
    <col min="791" max="791" width="6" style="676" customWidth="1"/>
    <col min="792" max="792" width="9.36328125" style="676" customWidth="1"/>
    <col min="793" max="793" width="7.08984375" style="676" customWidth="1"/>
    <col min="794" max="794" width="8.90625" style="676" hidden="1" customWidth="1"/>
    <col min="795" max="795" width="2.90625" style="676" customWidth="1"/>
    <col min="796" max="796" width="10.453125" style="676" customWidth="1"/>
    <col min="797" max="797" width="19.08984375" style="676" customWidth="1"/>
    <col min="798" max="1025" width="8.90625" style="676"/>
    <col min="1026" max="1026" width="15" style="676" customWidth="1"/>
    <col min="1027" max="1027" width="3.6328125" style="676" customWidth="1"/>
    <col min="1028" max="1028" width="10.6328125" style="676" customWidth="1"/>
    <col min="1029" max="1029" width="3.36328125" style="676" customWidth="1"/>
    <col min="1030" max="1030" width="4.6328125" style="676" customWidth="1"/>
    <col min="1031" max="1031" width="4.90625" style="676" customWidth="1"/>
    <col min="1032" max="1032" width="4.453125" style="676" customWidth="1"/>
    <col min="1033" max="1033" width="3.36328125" style="676" customWidth="1"/>
    <col min="1034" max="1034" width="6.08984375" style="676" customWidth="1"/>
    <col min="1035" max="1036" width="5.36328125" style="676" customWidth="1"/>
    <col min="1037" max="1037" width="7.36328125" style="676" customWidth="1"/>
    <col min="1038" max="1038" width="7.6328125" style="676" customWidth="1"/>
    <col min="1039" max="1039" width="3.36328125" style="676" customWidth="1"/>
    <col min="1040" max="1040" width="10.36328125" style="676" customWidth="1"/>
    <col min="1041" max="1041" width="3.90625" style="676" customWidth="1"/>
    <col min="1042" max="1042" width="4.453125" style="676" customWidth="1"/>
    <col min="1043" max="1043" width="3.36328125" style="676" customWidth="1"/>
    <col min="1044" max="1044" width="7.08984375" style="676" customWidth="1"/>
    <col min="1045" max="1045" width="7.36328125" style="676" customWidth="1"/>
    <col min="1046" max="1046" width="11.6328125" style="676" customWidth="1"/>
    <col min="1047" max="1047" width="6" style="676" customWidth="1"/>
    <col min="1048" max="1048" width="9.36328125" style="676" customWidth="1"/>
    <col min="1049" max="1049" width="7.08984375" style="676" customWidth="1"/>
    <col min="1050" max="1050" width="8.90625" style="676" hidden="1" customWidth="1"/>
    <col min="1051" max="1051" width="2.90625" style="676" customWidth="1"/>
    <col min="1052" max="1052" width="10.453125" style="676" customWidth="1"/>
    <col min="1053" max="1053" width="19.08984375" style="676" customWidth="1"/>
    <col min="1054" max="1281" width="8.90625" style="676"/>
    <col min="1282" max="1282" width="15" style="676" customWidth="1"/>
    <col min="1283" max="1283" width="3.6328125" style="676" customWidth="1"/>
    <col min="1284" max="1284" width="10.6328125" style="676" customWidth="1"/>
    <col min="1285" max="1285" width="3.36328125" style="676" customWidth="1"/>
    <col min="1286" max="1286" width="4.6328125" style="676" customWidth="1"/>
    <col min="1287" max="1287" width="4.90625" style="676" customWidth="1"/>
    <col min="1288" max="1288" width="4.453125" style="676" customWidth="1"/>
    <col min="1289" max="1289" width="3.36328125" style="676" customWidth="1"/>
    <col min="1290" max="1290" width="6.08984375" style="676" customWidth="1"/>
    <col min="1291" max="1292" width="5.36328125" style="676" customWidth="1"/>
    <col min="1293" max="1293" width="7.36328125" style="676" customWidth="1"/>
    <col min="1294" max="1294" width="7.6328125" style="676" customWidth="1"/>
    <col min="1295" max="1295" width="3.36328125" style="676" customWidth="1"/>
    <col min="1296" max="1296" width="10.36328125" style="676" customWidth="1"/>
    <col min="1297" max="1297" width="3.90625" style="676" customWidth="1"/>
    <col min="1298" max="1298" width="4.453125" style="676" customWidth="1"/>
    <col min="1299" max="1299" width="3.36328125" style="676" customWidth="1"/>
    <col min="1300" max="1300" width="7.08984375" style="676" customWidth="1"/>
    <col min="1301" max="1301" width="7.36328125" style="676" customWidth="1"/>
    <col min="1302" max="1302" width="11.6328125" style="676" customWidth="1"/>
    <col min="1303" max="1303" width="6" style="676" customWidth="1"/>
    <col min="1304" max="1304" width="9.36328125" style="676" customWidth="1"/>
    <col min="1305" max="1305" width="7.08984375" style="676" customWidth="1"/>
    <col min="1306" max="1306" width="8.90625" style="676" hidden="1" customWidth="1"/>
    <col min="1307" max="1307" width="2.90625" style="676" customWidth="1"/>
    <col min="1308" max="1308" width="10.453125" style="676" customWidth="1"/>
    <col min="1309" max="1309" width="19.08984375" style="676" customWidth="1"/>
    <col min="1310" max="1537" width="8.90625" style="676"/>
    <col min="1538" max="1538" width="15" style="676" customWidth="1"/>
    <col min="1539" max="1539" width="3.6328125" style="676" customWidth="1"/>
    <col min="1540" max="1540" width="10.6328125" style="676" customWidth="1"/>
    <col min="1541" max="1541" width="3.36328125" style="676" customWidth="1"/>
    <col min="1542" max="1542" width="4.6328125" style="676" customWidth="1"/>
    <col min="1543" max="1543" width="4.90625" style="676" customWidth="1"/>
    <col min="1544" max="1544" width="4.453125" style="676" customWidth="1"/>
    <col min="1545" max="1545" width="3.36328125" style="676" customWidth="1"/>
    <col min="1546" max="1546" width="6.08984375" style="676" customWidth="1"/>
    <col min="1547" max="1548" width="5.36328125" style="676" customWidth="1"/>
    <col min="1549" max="1549" width="7.36328125" style="676" customWidth="1"/>
    <col min="1550" max="1550" width="7.6328125" style="676" customWidth="1"/>
    <col min="1551" max="1551" width="3.36328125" style="676" customWidth="1"/>
    <col min="1552" max="1552" width="10.36328125" style="676" customWidth="1"/>
    <col min="1553" max="1553" width="3.90625" style="676" customWidth="1"/>
    <col min="1554" max="1554" width="4.453125" style="676" customWidth="1"/>
    <col min="1555" max="1555" width="3.36328125" style="676" customWidth="1"/>
    <col min="1556" max="1556" width="7.08984375" style="676" customWidth="1"/>
    <col min="1557" max="1557" width="7.36328125" style="676" customWidth="1"/>
    <col min="1558" max="1558" width="11.6328125" style="676" customWidth="1"/>
    <col min="1559" max="1559" width="6" style="676" customWidth="1"/>
    <col min="1560" max="1560" width="9.36328125" style="676" customWidth="1"/>
    <col min="1561" max="1561" width="7.08984375" style="676" customWidth="1"/>
    <col min="1562" max="1562" width="8.90625" style="676" hidden="1" customWidth="1"/>
    <col min="1563" max="1563" width="2.90625" style="676" customWidth="1"/>
    <col min="1564" max="1564" width="10.453125" style="676" customWidth="1"/>
    <col min="1565" max="1565" width="19.08984375" style="676" customWidth="1"/>
    <col min="1566" max="1793" width="8.90625" style="676"/>
    <col min="1794" max="1794" width="15" style="676" customWidth="1"/>
    <col min="1795" max="1795" width="3.6328125" style="676" customWidth="1"/>
    <col min="1796" max="1796" width="10.6328125" style="676" customWidth="1"/>
    <col min="1797" max="1797" width="3.36328125" style="676" customWidth="1"/>
    <col min="1798" max="1798" width="4.6328125" style="676" customWidth="1"/>
    <col min="1799" max="1799" width="4.90625" style="676" customWidth="1"/>
    <col min="1800" max="1800" width="4.453125" style="676" customWidth="1"/>
    <col min="1801" max="1801" width="3.36328125" style="676" customWidth="1"/>
    <col min="1802" max="1802" width="6.08984375" style="676" customWidth="1"/>
    <col min="1803" max="1804" width="5.36328125" style="676" customWidth="1"/>
    <col min="1805" max="1805" width="7.36328125" style="676" customWidth="1"/>
    <col min="1806" max="1806" width="7.6328125" style="676" customWidth="1"/>
    <col min="1807" max="1807" width="3.36328125" style="676" customWidth="1"/>
    <col min="1808" max="1808" width="10.36328125" style="676" customWidth="1"/>
    <col min="1809" max="1809" width="3.90625" style="676" customWidth="1"/>
    <col min="1810" max="1810" width="4.453125" style="676" customWidth="1"/>
    <col min="1811" max="1811" width="3.36328125" style="676" customWidth="1"/>
    <col min="1812" max="1812" width="7.08984375" style="676" customWidth="1"/>
    <col min="1813" max="1813" width="7.36328125" style="676" customWidth="1"/>
    <col min="1814" max="1814" width="11.6328125" style="676" customWidth="1"/>
    <col min="1815" max="1815" width="6" style="676" customWidth="1"/>
    <col min="1816" max="1816" width="9.36328125" style="676" customWidth="1"/>
    <col min="1817" max="1817" width="7.08984375" style="676" customWidth="1"/>
    <col min="1818" max="1818" width="8.90625" style="676" hidden="1" customWidth="1"/>
    <col min="1819" max="1819" width="2.90625" style="676" customWidth="1"/>
    <col min="1820" max="1820" width="10.453125" style="676" customWidth="1"/>
    <col min="1821" max="1821" width="19.08984375" style="676" customWidth="1"/>
    <col min="1822" max="2049" width="8.90625" style="676"/>
    <col min="2050" max="2050" width="15" style="676" customWidth="1"/>
    <col min="2051" max="2051" width="3.6328125" style="676" customWidth="1"/>
    <col min="2052" max="2052" width="10.6328125" style="676" customWidth="1"/>
    <col min="2053" max="2053" width="3.36328125" style="676" customWidth="1"/>
    <col min="2054" max="2054" width="4.6328125" style="676" customWidth="1"/>
    <col min="2055" max="2055" width="4.90625" style="676" customWidth="1"/>
    <col min="2056" max="2056" width="4.453125" style="676" customWidth="1"/>
    <col min="2057" max="2057" width="3.36328125" style="676" customWidth="1"/>
    <col min="2058" max="2058" width="6.08984375" style="676" customWidth="1"/>
    <col min="2059" max="2060" width="5.36328125" style="676" customWidth="1"/>
    <col min="2061" max="2061" width="7.36328125" style="676" customWidth="1"/>
    <col min="2062" max="2062" width="7.6328125" style="676" customWidth="1"/>
    <col min="2063" max="2063" width="3.36328125" style="676" customWidth="1"/>
    <col min="2064" max="2064" width="10.36328125" style="676" customWidth="1"/>
    <col min="2065" max="2065" width="3.90625" style="676" customWidth="1"/>
    <col min="2066" max="2066" width="4.453125" style="676" customWidth="1"/>
    <col min="2067" max="2067" width="3.36328125" style="676" customWidth="1"/>
    <col min="2068" max="2068" width="7.08984375" style="676" customWidth="1"/>
    <col min="2069" max="2069" width="7.36328125" style="676" customWidth="1"/>
    <col min="2070" max="2070" width="11.6328125" style="676" customWidth="1"/>
    <col min="2071" max="2071" width="6" style="676" customWidth="1"/>
    <col min="2072" max="2072" width="9.36328125" style="676" customWidth="1"/>
    <col min="2073" max="2073" width="7.08984375" style="676" customWidth="1"/>
    <col min="2074" max="2074" width="8.90625" style="676" hidden="1" customWidth="1"/>
    <col min="2075" max="2075" width="2.90625" style="676" customWidth="1"/>
    <col min="2076" max="2076" width="10.453125" style="676" customWidth="1"/>
    <col min="2077" max="2077" width="19.08984375" style="676" customWidth="1"/>
    <col min="2078" max="2305" width="8.90625" style="676"/>
    <col min="2306" max="2306" width="15" style="676" customWidth="1"/>
    <col min="2307" max="2307" width="3.6328125" style="676" customWidth="1"/>
    <col min="2308" max="2308" width="10.6328125" style="676" customWidth="1"/>
    <col min="2309" max="2309" width="3.36328125" style="676" customWidth="1"/>
    <col min="2310" max="2310" width="4.6328125" style="676" customWidth="1"/>
    <col min="2311" max="2311" width="4.90625" style="676" customWidth="1"/>
    <col min="2312" max="2312" width="4.453125" style="676" customWidth="1"/>
    <col min="2313" max="2313" width="3.36328125" style="676" customWidth="1"/>
    <col min="2314" max="2314" width="6.08984375" style="676" customWidth="1"/>
    <col min="2315" max="2316" width="5.36328125" style="676" customWidth="1"/>
    <col min="2317" max="2317" width="7.36328125" style="676" customWidth="1"/>
    <col min="2318" max="2318" width="7.6328125" style="676" customWidth="1"/>
    <col min="2319" max="2319" width="3.36328125" style="676" customWidth="1"/>
    <col min="2320" max="2320" width="10.36328125" style="676" customWidth="1"/>
    <col min="2321" max="2321" width="3.90625" style="676" customWidth="1"/>
    <col min="2322" max="2322" width="4.453125" style="676" customWidth="1"/>
    <col min="2323" max="2323" width="3.36328125" style="676" customWidth="1"/>
    <col min="2324" max="2324" width="7.08984375" style="676" customWidth="1"/>
    <col min="2325" max="2325" width="7.36328125" style="676" customWidth="1"/>
    <col min="2326" max="2326" width="11.6328125" style="676" customWidth="1"/>
    <col min="2327" max="2327" width="6" style="676" customWidth="1"/>
    <col min="2328" max="2328" width="9.36328125" style="676" customWidth="1"/>
    <col min="2329" max="2329" width="7.08984375" style="676" customWidth="1"/>
    <col min="2330" max="2330" width="8.90625" style="676" hidden="1" customWidth="1"/>
    <col min="2331" max="2331" width="2.90625" style="676" customWidth="1"/>
    <col min="2332" max="2332" width="10.453125" style="676" customWidth="1"/>
    <col min="2333" max="2333" width="19.08984375" style="676" customWidth="1"/>
    <col min="2334" max="2561" width="8.90625" style="676"/>
    <col min="2562" max="2562" width="15" style="676" customWidth="1"/>
    <col min="2563" max="2563" width="3.6328125" style="676" customWidth="1"/>
    <col min="2564" max="2564" width="10.6328125" style="676" customWidth="1"/>
    <col min="2565" max="2565" width="3.36328125" style="676" customWidth="1"/>
    <col min="2566" max="2566" width="4.6328125" style="676" customWidth="1"/>
    <col min="2567" max="2567" width="4.90625" style="676" customWidth="1"/>
    <col min="2568" max="2568" width="4.453125" style="676" customWidth="1"/>
    <col min="2569" max="2569" width="3.36328125" style="676" customWidth="1"/>
    <col min="2570" max="2570" width="6.08984375" style="676" customWidth="1"/>
    <col min="2571" max="2572" width="5.36328125" style="676" customWidth="1"/>
    <col min="2573" max="2573" width="7.36328125" style="676" customWidth="1"/>
    <col min="2574" max="2574" width="7.6328125" style="676" customWidth="1"/>
    <col min="2575" max="2575" width="3.36328125" style="676" customWidth="1"/>
    <col min="2576" max="2576" width="10.36328125" style="676" customWidth="1"/>
    <col min="2577" max="2577" width="3.90625" style="676" customWidth="1"/>
    <col min="2578" max="2578" width="4.453125" style="676" customWidth="1"/>
    <col min="2579" max="2579" width="3.36328125" style="676" customWidth="1"/>
    <col min="2580" max="2580" width="7.08984375" style="676" customWidth="1"/>
    <col min="2581" max="2581" width="7.36328125" style="676" customWidth="1"/>
    <col min="2582" max="2582" width="11.6328125" style="676" customWidth="1"/>
    <col min="2583" max="2583" width="6" style="676" customWidth="1"/>
    <col min="2584" max="2584" width="9.36328125" style="676" customWidth="1"/>
    <col min="2585" max="2585" width="7.08984375" style="676" customWidth="1"/>
    <col min="2586" max="2586" width="8.90625" style="676" hidden="1" customWidth="1"/>
    <col min="2587" max="2587" width="2.90625" style="676" customWidth="1"/>
    <col min="2588" max="2588" width="10.453125" style="676" customWidth="1"/>
    <col min="2589" max="2589" width="19.08984375" style="676" customWidth="1"/>
    <col min="2590" max="2817" width="8.90625" style="676"/>
    <col min="2818" max="2818" width="15" style="676" customWidth="1"/>
    <col min="2819" max="2819" width="3.6328125" style="676" customWidth="1"/>
    <col min="2820" max="2820" width="10.6328125" style="676" customWidth="1"/>
    <col min="2821" max="2821" width="3.36328125" style="676" customWidth="1"/>
    <col min="2822" max="2822" width="4.6328125" style="676" customWidth="1"/>
    <col min="2823" max="2823" width="4.90625" style="676" customWidth="1"/>
    <col min="2824" max="2824" width="4.453125" style="676" customWidth="1"/>
    <col min="2825" max="2825" width="3.36328125" style="676" customWidth="1"/>
    <col min="2826" max="2826" width="6.08984375" style="676" customWidth="1"/>
    <col min="2827" max="2828" width="5.36328125" style="676" customWidth="1"/>
    <col min="2829" max="2829" width="7.36328125" style="676" customWidth="1"/>
    <col min="2830" max="2830" width="7.6328125" style="676" customWidth="1"/>
    <col min="2831" max="2831" width="3.36328125" style="676" customWidth="1"/>
    <col min="2832" max="2832" width="10.36328125" style="676" customWidth="1"/>
    <col min="2833" max="2833" width="3.90625" style="676" customWidth="1"/>
    <col min="2834" max="2834" width="4.453125" style="676" customWidth="1"/>
    <col min="2835" max="2835" width="3.36328125" style="676" customWidth="1"/>
    <col min="2836" max="2836" width="7.08984375" style="676" customWidth="1"/>
    <col min="2837" max="2837" width="7.36328125" style="676" customWidth="1"/>
    <col min="2838" max="2838" width="11.6328125" style="676" customWidth="1"/>
    <col min="2839" max="2839" width="6" style="676" customWidth="1"/>
    <col min="2840" max="2840" width="9.36328125" style="676" customWidth="1"/>
    <col min="2841" max="2841" width="7.08984375" style="676" customWidth="1"/>
    <col min="2842" max="2842" width="8.90625" style="676" hidden="1" customWidth="1"/>
    <col min="2843" max="2843" width="2.90625" style="676" customWidth="1"/>
    <col min="2844" max="2844" width="10.453125" style="676" customWidth="1"/>
    <col min="2845" max="2845" width="19.08984375" style="676" customWidth="1"/>
    <col min="2846" max="3073" width="8.90625" style="676"/>
    <col min="3074" max="3074" width="15" style="676" customWidth="1"/>
    <col min="3075" max="3075" width="3.6328125" style="676" customWidth="1"/>
    <col min="3076" max="3076" width="10.6328125" style="676" customWidth="1"/>
    <col min="3077" max="3077" width="3.36328125" style="676" customWidth="1"/>
    <col min="3078" max="3078" width="4.6328125" style="676" customWidth="1"/>
    <col min="3079" max="3079" width="4.90625" style="676" customWidth="1"/>
    <col min="3080" max="3080" width="4.453125" style="676" customWidth="1"/>
    <col min="3081" max="3081" width="3.36328125" style="676" customWidth="1"/>
    <col min="3082" max="3082" width="6.08984375" style="676" customWidth="1"/>
    <col min="3083" max="3084" width="5.36328125" style="676" customWidth="1"/>
    <col min="3085" max="3085" width="7.36328125" style="676" customWidth="1"/>
    <col min="3086" max="3086" width="7.6328125" style="676" customWidth="1"/>
    <col min="3087" max="3087" width="3.36328125" style="676" customWidth="1"/>
    <col min="3088" max="3088" width="10.36328125" style="676" customWidth="1"/>
    <col min="3089" max="3089" width="3.90625" style="676" customWidth="1"/>
    <col min="3090" max="3090" width="4.453125" style="676" customWidth="1"/>
    <col min="3091" max="3091" width="3.36328125" style="676" customWidth="1"/>
    <col min="3092" max="3092" width="7.08984375" style="676" customWidth="1"/>
    <col min="3093" max="3093" width="7.36328125" style="676" customWidth="1"/>
    <col min="3094" max="3094" width="11.6328125" style="676" customWidth="1"/>
    <col min="3095" max="3095" width="6" style="676" customWidth="1"/>
    <col min="3096" max="3096" width="9.36328125" style="676" customWidth="1"/>
    <col min="3097" max="3097" width="7.08984375" style="676" customWidth="1"/>
    <col min="3098" max="3098" width="8.90625" style="676" hidden="1" customWidth="1"/>
    <col min="3099" max="3099" width="2.90625" style="676" customWidth="1"/>
    <col min="3100" max="3100" width="10.453125" style="676" customWidth="1"/>
    <col min="3101" max="3101" width="19.08984375" style="676" customWidth="1"/>
    <col min="3102" max="3329" width="8.90625" style="676"/>
    <col min="3330" max="3330" width="15" style="676" customWidth="1"/>
    <col min="3331" max="3331" width="3.6328125" style="676" customWidth="1"/>
    <col min="3332" max="3332" width="10.6328125" style="676" customWidth="1"/>
    <col min="3333" max="3333" width="3.36328125" style="676" customWidth="1"/>
    <col min="3334" max="3334" width="4.6328125" style="676" customWidth="1"/>
    <col min="3335" max="3335" width="4.90625" style="676" customWidth="1"/>
    <col min="3336" max="3336" width="4.453125" style="676" customWidth="1"/>
    <col min="3337" max="3337" width="3.36328125" style="676" customWidth="1"/>
    <col min="3338" max="3338" width="6.08984375" style="676" customWidth="1"/>
    <col min="3339" max="3340" width="5.36328125" style="676" customWidth="1"/>
    <col min="3341" max="3341" width="7.36328125" style="676" customWidth="1"/>
    <col min="3342" max="3342" width="7.6328125" style="676" customWidth="1"/>
    <col min="3343" max="3343" width="3.36328125" style="676" customWidth="1"/>
    <col min="3344" max="3344" width="10.36328125" style="676" customWidth="1"/>
    <col min="3345" max="3345" width="3.90625" style="676" customWidth="1"/>
    <col min="3346" max="3346" width="4.453125" style="676" customWidth="1"/>
    <col min="3347" max="3347" width="3.36328125" style="676" customWidth="1"/>
    <col min="3348" max="3348" width="7.08984375" style="676" customWidth="1"/>
    <col min="3349" max="3349" width="7.36328125" style="676" customWidth="1"/>
    <col min="3350" max="3350" width="11.6328125" style="676" customWidth="1"/>
    <col min="3351" max="3351" width="6" style="676" customWidth="1"/>
    <col min="3352" max="3352" width="9.36328125" style="676" customWidth="1"/>
    <col min="3353" max="3353" width="7.08984375" style="676" customWidth="1"/>
    <col min="3354" max="3354" width="8.90625" style="676" hidden="1" customWidth="1"/>
    <col min="3355" max="3355" width="2.90625" style="676" customWidth="1"/>
    <col min="3356" max="3356" width="10.453125" style="676" customWidth="1"/>
    <col min="3357" max="3357" width="19.08984375" style="676" customWidth="1"/>
    <col min="3358" max="3585" width="8.90625" style="676"/>
    <col min="3586" max="3586" width="15" style="676" customWidth="1"/>
    <col min="3587" max="3587" width="3.6328125" style="676" customWidth="1"/>
    <col min="3588" max="3588" width="10.6328125" style="676" customWidth="1"/>
    <col min="3589" max="3589" width="3.36328125" style="676" customWidth="1"/>
    <col min="3590" max="3590" width="4.6328125" style="676" customWidth="1"/>
    <col min="3591" max="3591" width="4.90625" style="676" customWidth="1"/>
    <col min="3592" max="3592" width="4.453125" style="676" customWidth="1"/>
    <col min="3593" max="3593" width="3.36328125" style="676" customWidth="1"/>
    <col min="3594" max="3594" width="6.08984375" style="676" customWidth="1"/>
    <col min="3595" max="3596" width="5.36328125" style="676" customWidth="1"/>
    <col min="3597" max="3597" width="7.36328125" style="676" customWidth="1"/>
    <col min="3598" max="3598" width="7.6328125" style="676" customWidth="1"/>
    <col min="3599" max="3599" width="3.36328125" style="676" customWidth="1"/>
    <col min="3600" max="3600" width="10.36328125" style="676" customWidth="1"/>
    <col min="3601" max="3601" width="3.90625" style="676" customWidth="1"/>
    <col min="3602" max="3602" width="4.453125" style="676" customWidth="1"/>
    <col min="3603" max="3603" width="3.36328125" style="676" customWidth="1"/>
    <col min="3604" max="3604" width="7.08984375" style="676" customWidth="1"/>
    <col min="3605" max="3605" width="7.36328125" style="676" customWidth="1"/>
    <col min="3606" max="3606" width="11.6328125" style="676" customWidth="1"/>
    <col min="3607" max="3607" width="6" style="676" customWidth="1"/>
    <col min="3608" max="3608" width="9.36328125" style="676" customWidth="1"/>
    <col min="3609" max="3609" width="7.08984375" style="676" customWidth="1"/>
    <col min="3610" max="3610" width="8.90625" style="676" hidden="1" customWidth="1"/>
    <col min="3611" max="3611" width="2.90625" style="676" customWidth="1"/>
    <col min="3612" max="3612" width="10.453125" style="676" customWidth="1"/>
    <col min="3613" max="3613" width="19.08984375" style="676" customWidth="1"/>
    <col min="3614" max="3841" width="8.90625" style="676"/>
    <col min="3842" max="3842" width="15" style="676" customWidth="1"/>
    <col min="3843" max="3843" width="3.6328125" style="676" customWidth="1"/>
    <col min="3844" max="3844" width="10.6328125" style="676" customWidth="1"/>
    <col min="3845" max="3845" width="3.36328125" style="676" customWidth="1"/>
    <col min="3846" max="3846" width="4.6328125" style="676" customWidth="1"/>
    <col min="3847" max="3847" width="4.90625" style="676" customWidth="1"/>
    <col min="3848" max="3848" width="4.453125" style="676" customWidth="1"/>
    <col min="3849" max="3849" width="3.36328125" style="676" customWidth="1"/>
    <col min="3850" max="3850" width="6.08984375" style="676" customWidth="1"/>
    <col min="3851" max="3852" width="5.36328125" style="676" customWidth="1"/>
    <col min="3853" max="3853" width="7.36328125" style="676" customWidth="1"/>
    <col min="3854" max="3854" width="7.6328125" style="676" customWidth="1"/>
    <col min="3855" max="3855" width="3.36328125" style="676" customWidth="1"/>
    <col min="3856" max="3856" width="10.36328125" style="676" customWidth="1"/>
    <col min="3857" max="3857" width="3.90625" style="676" customWidth="1"/>
    <col min="3858" max="3858" width="4.453125" style="676" customWidth="1"/>
    <col min="3859" max="3859" width="3.36328125" style="676" customWidth="1"/>
    <col min="3860" max="3860" width="7.08984375" style="676" customWidth="1"/>
    <col min="3861" max="3861" width="7.36328125" style="676" customWidth="1"/>
    <col min="3862" max="3862" width="11.6328125" style="676" customWidth="1"/>
    <col min="3863" max="3863" width="6" style="676" customWidth="1"/>
    <col min="3864" max="3864" width="9.36328125" style="676" customWidth="1"/>
    <col min="3865" max="3865" width="7.08984375" style="676" customWidth="1"/>
    <col min="3866" max="3866" width="8.90625" style="676" hidden="1" customWidth="1"/>
    <col min="3867" max="3867" width="2.90625" style="676" customWidth="1"/>
    <col min="3868" max="3868" width="10.453125" style="676" customWidth="1"/>
    <col min="3869" max="3869" width="19.08984375" style="676" customWidth="1"/>
    <col min="3870" max="4097" width="8.90625" style="676"/>
    <col min="4098" max="4098" width="15" style="676" customWidth="1"/>
    <col min="4099" max="4099" width="3.6328125" style="676" customWidth="1"/>
    <col min="4100" max="4100" width="10.6328125" style="676" customWidth="1"/>
    <col min="4101" max="4101" width="3.36328125" style="676" customWidth="1"/>
    <col min="4102" max="4102" width="4.6328125" style="676" customWidth="1"/>
    <col min="4103" max="4103" width="4.90625" style="676" customWidth="1"/>
    <col min="4104" max="4104" width="4.453125" style="676" customWidth="1"/>
    <col min="4105" max="4105" width="3.36328125" style="676" customWidth="1"/>
    <col min="4106" max="4106" width="6.08984375" style="676" customWidth="1"/>
    <col min="4107" max="4108" width="5.36328125" style="676" customWidth="1"/>
    <col min="4109" max="4109" width="7.36328125" style="676" customWidth="1"/>
    <col min="4110" max="4110" width="7.6328125" style="676" customWidth="1"/>
    <col min="4111" max="4111" width="3.36328125" style="676" customWidth="1"/>
    <col min="4112" max="4112" width="10.36328125" style="676" customWidth="1"/>
    <col min="4113" max="4113" width="3.90625" style="676" customWidth="1"/>
    <col min="4114" max="4114" width="4.453125" style="676" customWidth="1"/>
    <col min="4115" max="4115" width="3.36328125" style="676" customWidth="1"/>
    <col min="4116" max="4116" width="7.08984375" style="676" customWidth="1"/>
    <col min="4117" max="4117" width="7.36328125" style="676" customWidth="1"/>
    <col min="4118" max="4118" width="11.6328125" style="676" customWidth="1"/>
    <col min="4119" max="4119" width="6" style="676" customWidth="1"/>
    <col min="4120" max="4120" width="9.36328125" style="676" customWidth="1"/>
    <col min="4121" max="4121" width="7.08984375" style="676" customWidth="1"/>
    <col min="4122" max="4122" width="8.90625" style="676" hidden="1" customWidth="1"/>
    <col min="4123" max="4123" width="2.90625" style="676" customWidth="1"/>
    <col min="4124" max="4124" width="10.453125" style="676" customWidth="1"/>
    <col min="4125" max="4125" width="19.08984375" style="676" customWidth="1"/>
    <col min="4126" max="4353" width="8.90625" style="676"/>
    <col min="4354" max="4354" width="15" style="676" customWidth="1"/>
    <col min="4355" max="4355" width="3.6328125" style="676" customWidth="1"/>
    <col min="4356" max="4356" width="10.6328125" style="676" customWidth="1"/>
    <col min="4357" max="4357" width="3.36328125" style="676" customWidth="1"/>
    <col min="4358" max="4358" width="4.6328125" style="676" customWidth="1"/>
    <col min="4359" max="4359" width="4.90625" style="676" customWidth="1"/>
    <col min="4360" max="4360" width="4.453125" style="676" customWidth="1"/>
    <col min="4361" max="4361" width="3.36328125" style="676" customWidth="1"/>
    <col min="4362" max="4362" width="6.08984375" style="676" customWidth="1"/>
    <col min="4363" max="4364" width="5.36328125" style="676" customWidth="1"/>
    <col min="4365" max="4365" width="7.36328125" style="676" customWidth="1"/>
    <col min="4366" max="4366" width="7.6328125" style="676" customWidth="1"/>
    <col min="4367" max="4367" width="3.36328125" style="676" customWidth="1"/>
    <col min="4368" max="4368" width="10.36328125" style="676" customWidth="1"/>
    <col min="4369" max="4369" width="3.90625" style="676" customWidth="1"/>
    <col min="4370" max="4370" width="4.453125" style="676" customWidth="1"/>
    <col min="4371" max="4371" width="3.36328125" style="676" customWidth="1"/>
    <col min="4372" max="4372" width="7.08984375" style="676" customWidth="1"/>
    <col min="4373" max="4373" width="7.36328125" style="676" customWidth="1"/>
    <col min="4374" max="4374" width="11.6328125" style="676" customWidth="1"/>
    <col min="4375" max="4375" width="6" style="676" customWidth="1"/>
    <col min="4376" max="4376" width="9.36328125" style="676" customWidth="1"/>
    <col min="4377" max="4377" width="7.08984375" style="676" customWidth="1"/>
    <col min="4378" max="4378" width="8.90625" style="676" hidden="1" customWidth="1"/>
    <col min="4379" max="4379" width="2.90625" style="676" customWidth="1"/>
    <col min="4380" max="4380" width="10.453125" style="676" customWidth="1"/>
    <col min="4381" max="4381" width="19.08984375" style="676" customWidth="1"/>
    <col min="4382" max="4609" width="8.90625" style="676"/>
    <col min="4610" max="4610" width="15" style="676" customWidth="1"/>
    <col min="4611" max="4611" width="3.6328125" style="676" customWidth="1"/>
    <col min="4612" max="4612" width="10.6328125" style="676" customWidth="1"/>
    <col min="4613" max="4613" width="3.36328125" style="676" customWidth="1"/>
    <col min="4614" max="4614" width="4.6328125" style="676" customWidth="1"/>
    <col min="4615" max="4615" width="4.90625" style="676" customWidth="1"/>
    <col min="4616" max="4616" width="4.453125" style="676" customWidth="1"/>
    <col min="4617" max="4617" width="3.36328125" style="676" customWidth="1"/>
    <col min="4618" max="4618" width="6.08984375" style="676" customWidth="1"/>
    <col min="4619" max="4620" width="5.36328125" style="676" customWidth="1"/>
    <col min="4621" max="4621" width="7.36328125" style="676" customWidth="1"/>
    <col min="4622" max="4622" width="7.6328125" style="676" customWidth="1"/>
    <col min="4623" max="4623" width="3.36328125" style="676" customWidth="1"/>
    <col min="4624" max="4624" width="10.36328125" style="676" customWidth="1"/>
    <col min="4625" max="4625" width="3.90625" style="676" customWidth="1"/>
    <col min="4626" max="4626" width="4.453125" style="676" customWidth="1"/>
    <col min="4627" max="4627" width="3.36328125" style="676" customWidth="1"/>
    <col min="4628" max="4628" width="7.08984375" style="676" customWidth="1"/>
    <col min="4629" max="4629" width="7.36328125" style="676" customWidth="1"/>
    <col min="4630" max="4630" width="11.6328125" style="676" customWidth="1"/>
    <col min="4631" max="4631" width="6" style="676" customWidth="1"/>
    <col min="4632" max="4632" width="9.36328125" style="676" customWidth="1"/>
    <col min="4633" max="4633" width="7.08984375" style="676" customWidth="1"/>
    <col min="4634" max="4634" width="8.90625" style="676" hidden="1" customWidth="1"/>
    <col min="4635" max="4635" width="2.90625" style="676" customWidth="1"/>
    <col min="4636" max="4636" width="10.453125" style="676" customWidth="1"/>
    <col min="4637" max="4637" width="19.08984375" style="676" customWidth="1"/>
    <col min="4638" max="4865" width="8.90625" style="676"/>
    <col min="4866" max="4866" width="15" style="676" customWidth="1"/>
    <col min="4867" max="4867" width="3.6328125" style="676" customWidth="1"/>
    <col min="4868" max="4868" width="10.6328125" style="676" customWidth="1"/>
    <col min="4869" max="4869" width="3.36328125" style="676" customWidth="1"/>
    <col min="4870" max="4870" width="4.6328125" style="676" customWidth="1"/>
    <col min="4871" max="4871" width="4.90625" style="676" customWidth="1"/>
    <col min="4872" max="4872" width="4.453125" style="676" customWidth="1"/>
    <col min="4873" max="4873" width="3.36328125" style="676" customWidth="1"/>
    <col min="4874" max="4874" width="6.08984375" style="676" customWidth="1"/>
    <col min="4875" max="4876" width="5.36328125" style="676" customWidth="1"/>
    <col min="4877" max="4877" width="7.36328125" style="676" customWidth="1"/>
    <col min="4878" max="4878" width="7.6328125" style="676" customWidth="1"/>
    <col min="4879" max="4879" width="3.36328125" style="676" customWidth="1"/>
    <col min="4880" max="4880" width="10.36328125" style="676" customWidth="1"/>
    <col min="4881" max="4881" width="3.90625" style="676" customWidth="1"/>
    <col min="4882" max="4882" width="4.453125" style="676" customWidth="1"/>
    <col min="4883" max="4883" width="3.36328125" style="676" customWidth="1"/>
    <col min="4884" max="4884" width="7.08984375" style="676" customWidth="1"/>
    <col min="4885" max="4885" width="7.36328125" style="676" customWidth="1"/>
    <col min="4886" max="4886" width="11.6328125" style="676" customWidth="1"/>
    <col min="4887" max="4887" width="6" style="676" customWidth="1"/>
    <col min="4888" max="4888" width="9.36328125" style="676" customWidth="1"/>
    <col min="4889" max="4889" width="7.08984375" style="676" customWidth="1"/>
    <col min="4890" max="4890" width="8.90625" style="676" hidden="1" customWidth="1"/>
    <col min="4891" max="4891" width="2.90625" style="676" customWidth="1"/>
    <col min="4892" max="4892" width="10.453125" style="676" customWidth="1"/>
    <col min="4893" max="4893" width="19.08984375" style="676" customWidth="1"/>
    <col min="4894" max="5121" width="8.90625" style="676"/>
    <col min="5122" max="5122" width="15" style="676" customWidth="1"/>
    <col min="5123" max="5123" width="3.6328125" style="676" customWidth="1"/>
    <col min="5124" max="5124" width="10.6328125" style="676" customWidth="1"/>
    <col min="5125" max="5125" width="3.36328125" style="676" customWidth="1"/>
    <col min="5126" max="5126" width="4.6328125" style="676" customWidth="1"/>
    <col min="5127" max="5127" width="4.90625" style="676" customWidth="1"/>
    <col min="5128" max="5128" width="4.453125" style="676" customWidth="1"/>
    <col min="5129" max="5129" width="3.36328125" style="676" customWidth="1"/>
    <col min="5130" max="5130" width="6.08984375" style="676" customWidth="1"/>
    <col min="5131" max="5132" width="5.36328125" style="676" customWidth="1"/>
    <col min="5133" max="5133" width="7.36328125" style="676" customWidth="1"/>
    <col min="5134" max="5134" width="7.6328125" style="676" customWidth="1"/>
    <col min="5135" max="5135" width="3.36328125" style="676" customWidth="1"/>
    <col min="5136" max="5136" width="10.36328125" style="676" customWidth="1"/>
    <col min="5137" max="5137" width="3.90625" style="676" customWidth="1"/>
    <col min="5138" max="5138" width="4.453125" style="676" customWidth="1"/>
    <col min="5139" max="5139" width="3.36328125" style="676" customWidth="1"/>
    <col min="5140" max="5140" width="7.08984375" style="676" customWidth="1"/>
    <col min="5141" max="5141" width="7.36328125" style="676" customWidth="1"/>
    <col min="5142" max="5142" width="11.6328125" style="676" customWidth="1"/>
    <col min="5143" max="5143" width="6" style="676" customWidth="1"/>
    <col min="5144" max="5144" width="9.36328125" style="676" customWidth="1"/>
    <col min="5145" max="5145" width="7.08984375" style="676" customWidth="1"/>
    <col min="5146" max="5146" width="8.90625" style="676" hidden="1" customWidth="1"/>
    <col min="5147" max="5147" width="2.90625" style="676" customWidth="1"/>
    <col min="5148" max="5148" width="10.453125" style="676" customWidth="1"/>
    <col min="5149" max="5149" width="19.08984375" style="676" customWidth="1"/>
    <col min="5150" max="5377" width="8.90625" style="676"/>
    <col min="5378" max="5378" width="15" style="676" customWidth="1"/>
    <col min="5379" max="5379" width="3.6328125" style="676" customWidth="1"/>
    <col min="5380" max="5380" width="10.6328125" style="676" customWidth="1"/>
    <col min="5381" max="5381" width="3.36328125" style="676" customWidth="1"/>
    <col min="5382" max="5382" width="4.6328125" style="676" customWidth="1"/>
    <col min="5383" max="5383" width="4.90625" style="676" customWidth="1"/>
    <col min="5384" max="5384" width="4.453125" style="676" customWidth="1"/>
    <col min="5385" max="5385" width="3.36328125" style="676" customWidth="1"/>
    <col min="5386" max="5386" width="6.08984375" style="676" customWidth="1"/>
    <col min="5387" max="5388" width="5.36328125" style="676" customWidth="1"/>
    <col min="5389" max="5389" width="7.36328125" style="676" customWidth="1"/>
    <col min="5390" max="5390" width="7.6328125" style="676" customWidth="1"/>
    <col min="5391" max="5391" width="3.36328125" style="676" customWidth="1"/>
    <col min="5392" max="5392" width="10.36328125" style="676" customWidth="1"/>
    <col min="5393" max="5393" width="3.90625" style="676" customWidth="1"/>
    <col min="5394" max="5394" width="4.453125" style="676" customWidth="1"/>
    <col min="5395" max="5395" width="3.36328125" style="676" customWidth="1"/>
    <col min="5396" max="5396" width="7.08984375" style="676" customWidth="1"/>
    <col min="5397" max="5397" width="7.36328125" style="676" customWidth="1"/>
    <col min="5398" max="5398" width="11.6328125" style="676" customWidth="1"/>
    <col min="5399" max="5399" width="6" style="676" customWidth="1"/>
    <col min="5400" max="5400" width="9.36328125" style="676" customWidth="1"/>
    <col min="5401" max="5401" width="7.08984375" style="676" customWidth="1"/>
    <col min="5402" max="5402" width="8.90625" style="676" hidden="1" customWidth="1"/>
    <col min="5403" max="5403" width="2.90625" style="676" customWidth="1"/>
    <col min="5404" max="5404" width="10.453125" style="676" customWidth="1"/>
    <col min="5405" max="5405" width="19.08984375" style="676" customWidth="1"/>
    <col min="5406" max="5633" width="8.90625" style="676"/>
    <col min="5634" max="5634" width="15" style="676" customWidth="1"/>
    <col min="5635" max="5635" width="3.6328125" style="676" customWidth="1"/>
    <col min="5636" max="5636" width="10.6328125" style="676" customWidth="1"/>
    <col min="5637" max="5637" width="3.36328125" style="676" customWidth="1"/>
    <col min="5638" max="5638" width="4.6328125" style="676" customWidth="1"/>
    <col min="5639" max="5639" width="4.90625" style="676" customWidth="1"/>
    <col min="5640" max="5640" width="4.453125" style="676" customWidth="1"/>
    <col min="5641" max="5641" width="3.36328125" style="676" customWidth="1"/>
    <col min="5642" max="5642" width="6.08984375" style="676" customWidth="1"/>
    <col min="5643" max="5644" width="5.36328125" style="676" customWidth="1"/>
    <col min="5645" max="5645" width="7.36328125" style="676" customWidth="1"/>
    <col min="5646" max="5646" width="7.6328125" style="676" customWidth="1"/>
    <col min="5647" max="5647" width="3.36328125" style="676" customWidth="1"/>
    <col min="5648" max="5648" width="10.36328125" style="676" customWidth="1"/>
    <col min="5649" max="5649" width="3.90625" style="676" customWidth="1"/>
    <col min="5650" max="5650" width="4.453125" style="676" customWidth="1"/>
    <col min="5651" max="5651" width="3.36328125" style="676" customWidth="1"/>
    <col min="5652" max="5652" width="7.08984375" style="676" customWidth="1"/>
    <col min="5653" max="5653" width="7.36328125" style="676" customWidth="1"/>
    <col min="5654" max="5654" width="11.6328125" style="676" customWidth="1"/>
    <col min="5655" max="5655" width="6" style="676" customWidth="1"/>
    <col min="5656" max="5656" width="9.36328125" style="676" customWidth="1"/>
    <col min="5657" max="5657" width="7.08984375" style="676" customWidth="1"/>
    <col min="5658" max="5658" width="8.90625" style="676" hidden="1" customWidth="1"/>
    <col min="5659" max="5659" width="2.90625" style="676" customWidth="1"/>
    <col min="5660" max="5660" width="10.453125" style="676" customWidth="1"/>
    <col min="5661" max="5661" width="19.08984375" style="676" customWidth="1"/>
    <col min="5662" max="5889" width="8.90625" style="676"/>
    <col min="5890" max="5890" width="15" style="676" customWidth="1"/>
    <col min="5891" max="5891" width="3.6328125" style="676" customWidth="1"/>
    <col min="5892" max="5892" width="10.6328125" style="676" customWidth="1"/>
    <col min="5893" max="5893" width="3.36328125" style="676" customWidth="1"/>
    <col min="5894" max="5894" width="4.6328125" style="676" customWidth="1"/>
    <col min="5895" max="5895" width="4.90625" style="676" customWidth="1"/>
    <col min="5896" max="5896" width="4.453125" style="676" customWidth="1"/>
    <col min="5897" max="5897" width="3.36328125" style="676" customWidth="1"/>
    <col min="5898" max="5898" width="6.08984375" style="676" customWidth="1"/>
    <col min="5899" max="5900" width="5.36328125" style="676" customWidth="1"/>
    <col min="5901" max="5901" width="7.36328125" style="676" customWidth="1"/>
    <col min="5902" max="5902" width="7.6328125" style="676" customWidth="1"/>
    <col min="5903" max="5903" width="3.36328125" style="676" customWidth="1"/>
    <col min="5904" max="5904" width="10.36328125" style="676" customWidth="1"/>
    <col min="5905" max="5905" width="3.90625" style="676" customWidth="1"/>
    <col min="5906" max="5906" width="4.453125" style="676" customWidth="1"/>
    <col min="5907" max="5907" width="3.36328125" style="676" customWidth="1"/>
    <col min="5908" max="5908" width="7.08984375" style="676" customWidth="1"/>
    <col min="5909" max="5909" width="7.36328125" style="676" customWidth="1"/>
    <col min="5910" max="5910" width="11.6328125" style="676" customWidth="1"/>
    <col min="5911" max="5911" width="6" style="676" customWidth="1"/>
    <col min="5912" max="5912" width="9.36328125" style="676" customWidth="1"/>
    <col min="5913" max="5913" width="7.08984375" style="676" customWidth="1"/>
    <col min="5914" max="5914" width="8.90625" style="676" hidden="1" customWidth="1"/>
    <col min="5915" max="5915" width="2.90625" style="676" customWidth="1"/>
    <col min="5916" max="5916" width="10.453125" style="676" customWidth="1"/>
    <col min="5917" max="5917" width="19.08984375" style="676" customWidth="1"/>
    <col min="5918" max="6145" width="8.90625" style="676"/>
    <col min="6146" max="6146" width="15" style="676" customWidth="1"/>
    <col min="6147" max="6147" width="3.6328125" style="676" customWidth="1"/>
    <col min="6148" max="6148" width="10.6328125" style="676" customWidth="1"/>
    <col min="6149" max="6149" width="3.36328125" style="676" customWidth="1"/>
    <col min="6150" max="6150" width="4.6328125" style="676" customWidth="1"/>
    <col min="6151" max="6151" width="4.90625" style="676" customWidth="1"/>
    <col min="6152" max="6152" width="4.453125" style="676" customWidth="1"/>
    <col min="6153" max="6153" width="3.36328125" style="676" customWidth="1"/>
    <col min="6154" max="6154" width="6.08984375" style="676" customWidth="1"/>
    <col min="6155" max="6156" width="5.36328125" style="676" customWidth="1"/>
    <col min="6157" max="6157" width="7.36328125" style="676" customWidth="1"/>
    <col min="6158" max="6158" width="7.6328125" style="676" customWidth="1"/>
    <col min="6159" max="6159" width="3.36328125" style="676" customWidth="1"/>
    <col min="6160" max="6160" width="10.36328125" style="676" customWidth="1"/>
    <col min="6161" max="6161" width="3.90625" style="676" customWidth="1"/>
    <col min="6162" max="6162" width="4.453125" style="676" customWidth="1"/>
    <col min="6163" max="6163" width="3.36328125" style="676" customWidth="1"/>
    <col min="6164" max="6164" width="7.08984375" style="676" customWidth="1"/>
    <col min="6165" max="6165" width="7.36328125" style="676" customWidth="1"/>
    <col min="6166" max="6166" width="11.6328125" style="676" customWidth="1"/>
    <col min="6167" max="6167" width="6" style="676" customWidth="1"/>
    <col min="6168" max="6168" width="9.36328125" style="676" customWidth="1"/>
    <col min="6169" max="6169" width="7.08984375" style="676" customWidth="1"/>
    <col min="6170" max="6170" width="8.90625" style="676" hidden="1" customWidth="1"/>
    <col min="6171" max="6171" width="2.90625" style="676" customWidth="1"/>
    <col min="6172" max="6172" width="10.453125" style="676" customWidth="1"/>
    <col min="6173" max="6173" width="19.08984375" style="676" customWidth="1"/>
    <col min="6174" max="6401" width="8.90625" style="676"/>
    <col min="6402" max="6402" width="15" style="676" customWidth="1"/>
    <col min="6403" max="6403" width="3.6328125" style="676" customWidth="1"/>
    <col min="6404" max="6404" width="10.6328125" style="676" customWidth="1"/>
    <col min="6405" max="6405" width="3.36328125" style="676" customWidth="1"/>
    <col min="6406" max="6406" width="4.6328125" style="676" customWidth="1"/>
    <col min="6407" max="6407" width="4.90625" style="676" customWidth="1"/>
    <col min="6408" max="6408" width="4.453125" style="676" customWidth="1"/>
    <col min="6409" max="6409" width="3.36328125" style="676" customWidth="1"/>
    <col min="6410" max="6410" width="6.08984375" style="676" customWidth="1"/>
    <col min="6411" max="6412" width="5.36328125" style="676" customWidth="1"/>
    <col min="6413" max="6413" width="7.36328125" style="676" customWidth="1"/>
    <col min="6414" max="6414" width="7.6328125" style="676" customWidth="1"/>
    <col min="6415" max="6415" width="3.36328125" style="676" customWidth="1"/>
    <col min="6416" max="6416" width="10.36328125" style="676" customWidth="1"/>
    <col min="6417" max="6417" width="3.90625" style="676" customWidth="1"/>
    <col min="6418" max="6418" width="4.453125" style="676" customWidth="1"/>
    <col min="6419" max="6419" width="3.36328125" style="676" customWidth="1"/>
    <col min="6420" max="6420" width="7.08984375" style="676" customWidth="1"/>
    <col min="6421" max="6421" width="7.36328125" style="676" customWidth="1"/>
    <col min="6422" max="6422" width="11.6328125" style="676" customWidth="1"/>
    <col min="6423" max="6423" width="6" style="676" customWidth="1"/>
    <col min="6424" max="6424" width="9.36328125" style="676" customWidth="1"/>
    <col min="6425" max="6425" width="7.08984375" style="676" customWidth="1"/>
    <col min="6426" max="6426" width="8.90625" style="676" hidden="1" customWidth="1"/>
    <col min="6427" max="6427" width="2.90625" style="676" customWidth="1"/>
    <col min="6428" max="6428" width="10.453125" style="676" customWidth="1"/>
    <col min="6429" max="6429" width="19.08984375" style="676" customWidth="1"/>
    <col min="6430" max="6657" width="8.90625" style="676"/>
    <col min="6658" max="6658" width="15" style="676" customWidth="1"/>
    <col min="6659" max="6659" width="3.6328125" style="676" customWidth="1"/>
    <col min="6660" max="6660" width="10.6328125" style="676" customWidth="1"/>
    <col min="6661" max="6661" width="3.36328125" style="676" customWidth="1"/>
    <col min="6662" max="6662" width="4.6328125" style="676" customWidth="1"/>
    <col min="6663" max="6663" width="4.90625" style="676" customWidth="1"/>
    <col min="6664" max="6664" width="4.453125" style="676" customWidth="1"/>
    <col min="6665" max="6665" width="3.36328125" style="676" customWidth="1"/>
    <col min="6666" max="6666" width="6.08984375" style="676" customWidth="1"/>
    <col min="6667" max="6668" width="5.36328125" style="676" customWidth="1"/>
    <col min="6669" max="6669" width="7.36328125" style="676" customWidth="1"/>
    <col min="6670" max="6670" width="7.6328125" style="676" customWidth="1"/>
    <col min="6671" max="6671" width="3.36328125" style="676" customWidth="1"/>
    <col min="6672" max="6672" width="10.36328125" style="676" customWidth="1"/>
    <col min="6673" max="6673" width="3.90625" style="676" customWidth="1"/>
    <col min="6674" max="6674" width="4.453125" style="676" customWidth="1"/>
    <col min="6675" max="6675" width="3.36328125" style="676" customWidth="1"/>
    <col min="6676" max="6676" width="7.08984375" style="676" customWidth="1"/>
    <col min="6677" max="6677" width="7.36328125" style="676" customWidth="1"/>
    <col min="6678" max="6678" width="11.6328125" style="676" customWidth="1"/>
    <col min="6679" max="6679" width="6" style="676" customWidth="1"/>
    <col min="6680" max="6680" width="9.36328125" style="676" customWidth="1"/>
    <col min="6681" max="6681" width="7.08984375" style="676" customWidth="1"/>
    <col min="6682" max="6682" width="8.90625" style="676" hidden="1" customWidth="1"/>
    <col min="6683" max="6683" width="2.90625" style="676" customWidth="1"/>
    <col min="6684" max="6684" width="10.453125" style="676" customWidth="1"/>
    <col min="6685" max="6685" width="19.08984375" style="676" customWidth="1"/>
    <col min="6686" max="6913" width="8.90625" style="676"/>
    <col min="6914" max="6914" width="15" style="676" customWidth="1"/>
    <col min="6915" max="6915" width="3.6328125" style="676" customWidth="1"/>
    <col min="6916" max="6916" width="10.6328125" style="676" customWidth="1"/>
    <col min="6917" max="6917" width="3.36328125" style="676" customWidth="1"/>
    <col min="6918" max="6918" width="4.6328125" style="676" customWidth="1"/>
    <col min="6919" max="6919" width="4.90625" style="676" customWidth="1"/>
    <col min="6920" max="6920" width="4.453125" style="676" customWidth="1"/>
    <col min="6921" max="6921" width="3.36328125" style="676" customWidth="1"/>
    <col min="6922" max="6922" width="6.08984375" style="676" customWidth="1"/>
    <col min="6923" max="6924" width="5.36328125" style="676" customWidth="1"/>
    <col min="6925" max="6925" width="7.36328125" style="676" customWidth="1"/>
    <col min="6926" max="6926" width="7.6328125" style="676" customWidth="1"/>
    <col min="6927" max="6927" width="3.36328125" style="676" customWidth="1"/>
    <col min="6928" max="6928" width="10.36328125" style="676" customWidth="1"/>
    <col min="6929" max="6929" width="3.90625" style="676" customWidth="1"/>
    <col min="6930" max="6930" width="4.453125" style="676" customWidth="1"/>
    <col min="6931" max="6931" width="3.36328125" style="676" customWidth="1"/>
    <col min="6932" max="6932" width="7.08984375" style="676" customWidth="1"/>
    <col min="6933" max="6933" width="7.36328125" style="676" customWidth="1"/>
    <col min="6934" max="6934" width="11.6328125" style="676" customWidth="1"/>
    <col min="6935" max="6935" width="6" style="676" customWidth="1"/>
    <col min="6936" max="6936" width="9.36328125" style="676" customWidth="1"/>
    <col min="6937" max="6937" width="7.08984375" style="676" customWidth="1"/>
    <col min="6938" max="6938" width="8.90625" style="676" hidden="1" customWidth="1"/>
    <col min="6939" max="6939" width="2.90625" style="676" customWidth="1"/>
    <col min="6940" max="6940" width="10.453125" style="676" customWidth="1"/>
    <col min="6941" max="6941" width="19.08984375" style="676" customWidth="1"/>
    <col min="6942" max="7169" width="8.90625" style="676"/>
    <col min="7170" max="7170" width="15" style="676" customWidth="1"/>
    <col min="7171" max="7171" width="3.6328125" style="676" customWidth="1"/>
    <col min="7172" max="7172" width="10.6328125" style="676" customWidth="1"/>
    <col min="7173" max="7173" width="3.36328125" style="676" customWidth="1"/>
    <col min="7174" max="7174" width="4.6328125" style="676" customWidth="1"/>
    <col min="7175" max="7175" width="4.90625" style="676" customWidth="1"/>
    <col min="7176" max="7176" width="4.453125" style="676" customWidth="1"/>
    <col min="7177" max="7177" width="3.36328125" style="676" customWidth="1"/>
    <col min="7178" max="7178" width="6.08984375" style="676" customWidth="1"/>
    <col min="7179" max="7180" width="5.36328125" style="676" customWidth="1"/>
    <col min="7181" max="7181" width="7.36328125" style="676" customWidth="1"/>
    <col min="7182" max="7182" width="7.6328125" style="676" customWidth="1"/>
    <col min="7183" max="7183" width="3.36328125" style="676" customWidth="1"/>
    <col min="7184" max="7184" width="10.36328125" style="676" customWidth="1"/>
    <col min="7185" max="7185" width="3.90625" style="676" customWidth="1"/>
    <col min="7186" max="7186" width="4.453125" style="676" customWidth="1"/>
    <col min="7187" max="7187" width="3.36328125" style="676" customWidth="1"/>
    <col min="7188" max="7188" width="7.08984375" style="676" customWidth="1"/>
    <col min="7189" max="7189" width="7.36328125" style="676" customWidth="1"/>
    <col min="7190" max="7190" width="11.6328125" style="676" customWidth="1"/>
    <col min="7191" max="7191" width="6" style="676" customWidth="1"/>
    <col min="7192" max="7192" width="9.36328125" style="676" customWidth="1"/>
    <col min="7193" max="7193" width="7.08984375" style="676" customWidth="1"/>
    <col min="7194" max="7194" width="8.90625" style="676" hidden="1" customWidth="1"/>
    <col min="7195" max="7195" width="2.90625" style="676" customWidth="1"/>
    <col min="7196" max="7196" width="10.453125" style="676" customWidth="1"/>
    <col min="7197" max="7197" width="19.08984375" style="676" customWidth="1"/>
    <col min="7198" max="7425" width="8.90625" style="676"/>
    <col min="7426" max="7426" width="15" style="676" customWidth="1"/>
    <col min="7427" max="7427" width="3.6328125" style="676" customWidth="1"/>
    <col min="7428" max="7428" width="10.6328125" style="676" customWidth="1"/>
    <col min="7429" max="7429" width="3.36328125" style="676" customWidth="1"/>
    <col min="7430" max="7430" width="4.6328125" style="676" customWidth="1"/>
    <col min="7431" max="7431" width="4.90625" style="676" customWidth="1"/>
    <col min="7432" max="7432" width="4.453125" style="676" customWidth="1"/>
    <col min="7433" max="7433" width="3.36328125" style="676" customWidth="1"/>
    <col min="7434" max="7434" width="6.08984375" style="676" customWidth="1"/>
    <col min="7435" max="7436" width="5.36328125" style="676" customWidth="1"/>
    <col min="7437" max="7437" width="7.36328125" style="676" customWidth="1"/>
    <col min="7438" max="7438" width="7.6328125" style="676" customWidth="1"/>
    <col min="7439" max="7439" width="3.36328125" style="676" customWidth="1"/>
    <col min="7440" max="7440" width="10.36328125" style="676" customWidth="1"/>
    <col min="7441" max="7441" width="3.90625" style="676" customWidth="1"/>
    <col min="7442" max="7442" width="4.453125" style="676" customWidth="1"/>
    <col min="7443" max="7443" width="3.36328125" style="676" customWidth="1"/>
    <col min="7444" max="7444" width="7.08984375" style="676" customWidth="1"/>
    <col min="7445" max="7445" width="7.36328125" style="676" customWidth="1"/>
    <col min="7446" max="7446" width="11.6328125" style="676" customWidth="1"/>
    <col min="7447" max="7447" width="6" style="676" customWidth="1"/>
    <col min="7448" max="7448" width="9.36328125" style="676" customWidth="1"/>
    <col min="7449" max="7449" width="7.08984375" style="676" customWidth="1"/>
    <col min="7450" max="7450" width="8.90625" style="676" hidden="1" customWidth="1"/>
    <col min="7451" max="7451" width="2.90625" style="676" customWidth="1"/>
    <col min="7452" max="7452" width="10.453125" style="676" customWidth="1"/>
    <col min="7453" max="7453" width="19.08984375" style="676" customWidth="1"/>
    <col min="7454" max="7681" width="8.90625" style="676"/>
    <col min="7682" max="7682" width="15" style="676" customWidth="1"/>
    <col min="7683" max="7683" width="3.6328125" style="676" customWidth="1"/>
    <col min="7684" max="7684" width="10.6328125" style="676" customWidth="1"/>
    <col min="7685" max="7685" width="3.36328125" style="676" customWidth="1"/>
    <col min="7686" max="7686" width="4.6328125" style="676" customWidth="1"/>
    <col min="7687" max="7687" width="4.90625" style="676" customWidth="1"/>
    <col min="7688" max="7688" width="4.453125" style="676" customWidth="1"/>
    <col min="7689" max="7689" width="3.36328125" style="676" customWidth="1"/>
    <col min="7690" max="7690" width="6.08984375" style="676" customWidth="1"/>
    <col min="7691" max="7692" width="5.36328125" style="676" customWidth="1"/>
    <col min="7693" max="7693" width="7.36328125" style="676" customWidth="1"/>
    <col min="7694" max="7694" width="7.6328125" style="676" customWidth="1"/>
    <col min="7695" max="7695" width="3.36328125" style="676" customWidth="1"/>
    <col min="7696" max="7696" width="10.36328125" style="676" customWidth="1"/>
    <col min="7697" max="7697" width="3.90625" style="676" customWidth="1"/>
    <col min="7698" max="7698" width="4.453125" style="676" customWidth="1"/>
    <col min="7699" max="7699" width="3.36328125" style="676" customWidth="1"/>
    <col min="7700" max="7700" width="7.08984375" style="676" customWidth="1"/>
    <col min="7701" max="7701" width="7.36328125" style="676" customWidth="1"/>
    <col min="7702" max="7702" width="11.6328125" style="676" customWidth="1"/>
    <col min="7703" max="7703" width="6" style="676" customWidth="1"/>
    <col min="7704" max="7704" width="9.36328125" style="676" customWidth="1"/>
    <col min="7705" max="7705" width="7.08984375" style="676" customWidth="1"/>
    <col min="7706" max="7706" width="8.90625" style="676" hidden="1" customWidth="1"/>
    <col min="7707" max="7707" width="2.90625" style="676" customWidth="1"/>
    <col min="7708" max="7708" width="10.453125" style="676" customWidth="1"/>
    <col min="7709" max="7709" width="19.08984375" style="676" customWidth="1"/>
    <col min="7710" max="7937" width="8.90625" style="676"/>
    <col min="7938" max="7938" width="15" style="676" customWidth="1"/>
    <col min="7939" max="7939" width="3.6328125" style="676" customWidth="1"/>
    <col min="7940" max="7940" width="10.6328125" style="676" customWidth="1"/>
    <col min="7941" max="7941" width="3.36328125" style="676" customWidth="1"/>
    <col min="7942" max="7942" width="4.6328125" style="676" customWidth="1"/>
    <col min="7943" max="7943" width="4.90625" style="676" customWidth="1"/>
    <col min="7944" max="7944" width="4.453125" style="676" customWidth="1"/>
    <col min="7945" max="7945" width="3.36328125" style="676" customWidth="1"/>
    <col min="7946" max="7946" width="6.08984375" style="676" customWidth="1"/>
    <col min="7947" max="7948" width="5.36328125" style="676" customWidth="1"/>
    <col min="7949" max="7949" width="7.36328125" style="676" customWidth="1"/>
    <col min="7950" max="7950" width="7.6328125" style="676" customWidth="1"/>
    <col min="7951" max="7951" width="3.36328125" style="676" customWidth="1"/>
    <col min="7952" max="7952" width="10.36328125" style="676" customWidth="1"/>
    <col min="7953" max="7953" width="3.90625" style="676" customWidth="1"/>
    <col min="7954" max="7954" width="4.453125" style="676" customWidth="1"/>
    <col min="7955" max="7955" width="3.36328125" style="676" customWidth="1"/>
    <col min="7956" max="7956" width="7.08984375" style="676" customWidth="1"/>
    <col min="7957" max="7957" width="7.36328125" style="676" customWidth="1"/>
    <col min="7958" max="7958" width="11.6328125" style="676" customWidth="1"/>
    <col min="7959" max="7959" width="6" style="676" customWidth="1"/>
    <col min="7960" max="7960" width="9.36328125" style="676" customWidth="1"/>
    <col min="7961" max="7961" width="7.08984375" style="676" customWidth="1"/>
    <col min="7962" max="7962" width="8.90625" style="676" hidden="1" customWidth="1"/>
    <col min="7963" max="7963" width="2.90625" style="676" customWidth="1"/>
    <col min="7964" max="7964" width="10.453125" style="676" customWidth="1"/>
    <col min="7965" max="7965" width="19.08984375" style="676" customWidth="1"/>
    <col min="7966" max="8193" width="8.90625" style="676"/>
    <col min="8194" max="8194" width="15" style="676" customWidth="1"/>
    <col min="8195" max="8195" width="3.6328125" style="676" customWidth="1"/>
    <col min="8196" max="8196" width="10.6328125" style="676" customWidth="1"/>
    <col min="8197" max="8197" width="3.36328125" style="676" customWidth="1"/>
    <col min="8198" max="8198" width="4.6328125" style="676" customWidth="1"/>
    <col min="8199" max="8199" width="4.90625" style="676" customWidth="1"/>
    <col min="8200" max="8200" width="4.453125" style="676" customWidth="1"/>
    <col min="8201" max="8201" width="3.36328125" style="676" customWidth="1"/>
    <col min="8202" max="8202" width="6.08984375" style="676" customWidth="1"/>
    <col min="8203" max="8204" width="5.36328125" style="676" customWidth="1"/>
    <col min="8205" max="8205" width="7.36328125" style="676" customWidth="1"/>
    <col min="8206" max="8206" width="7.6328125" style="676" customWidth="1"/>
    <col min="8207" max="8207" width="3.36328125" style="676" customWidth="1"/>
    <col min="8208" max="8208" width="10.36328125" style="676" customWidth="1"/>
    <col min="8209" max="8209" width="3.90625" style="676" customWidth="1"/>
    <col min="8210" max="8210" width="4.453125" style="676" customWidth="1"/>
    <col min="8211" max="8211" width="3.36328125" style="676" customWidth="1"/>
    <col min="8212" max="8212" width="7.08984375" style="676" customWidth="1"/>
    <col min="8213" max="8213" width="7.36328125" style="676" customWidth="1"/>
    <col min="8214" max="8214" width="11.6328125" style="676" customWidth="1"/>
    <col min="8215" max="8215" width="6" style="676" customWidth="1"/>
    <col min="8216" max="8216" width="9.36328125" style="676" customWidth="1"/>
    <col min="8217" max="8217" width="7.08984375" style="676" customWidth="1"/>
    <col min="8218" max="8218" width="8.90625" style="676" hidden="1" customWidth="1"/>
    <col min="8219" max="8219" width="2.90625" style="676" customWidth="1"/>
    <col min="8220" max="8220" width="10.453125" style="676" customWidth="1"/>
    <col min="8221" max="8221" width="19.08984375" style="676" customWidth="1"/>
    <col min="8222" max="8449" width="8.90625" style="676"/>
    <col min="8450" max="8450" width="15" style="676" customWidth="1"/>
    <col min="8451" max="8451" width="3.6328125" style="676" customWidth="1"/>
    <col min="8452" max="8452" width="10.6328125" style="676" customWidth="1"/>
    <col min="8453" max="8453" width="3.36328125" style="676" customWidth="1"/>
    <col min="8454" max="8454" width="4.6328125" style="676" customWidth="1"/>
    <col min="8455" max="8455" width="4.90625" style="676" customWidth="1"/>
    <col min="8456" max="8456" width="4.453125" style="676" customWidth="1"/>
    <col min="8457" max="8457" width="3.36328125" style="676" customWidth="1"/>
    <col min="8458" max="8458" width="6.08984375" style="676" customWidth="1"/>
    <col min="8459" max="8460" width="5.36328125" style="676" customWidth="1"/>
    <col min="8461" max="8461" width="7.36328125" style="676" customWidth="1"/>
    <col min="8462" max="8462" width="7.6328125" style="676" customWidth="1"/>
    <col min="8463" max="8463" width="3.36328125" style="676" customWidth="1"/>
    <col min="8464" max="8464" width="10.36328125" style="676" customWidth="1"/>
    <col min="8465" max="8465" width="3.90625" style="676" customWidth="1"/>
    <col min="8466" max="8466" width="4.453125" style="676" customWidth="1"/>
    <col min="8467" max="8467" width="3.36328125" style="676" customWidth="1"/>
    <col min="8468" max="8468" width="7.08984375" style="676" customWidth="1"/>
    <col min="8469" max="8469" width="7.36328125" style="676" customWidth="1"/>
    <col min="8470" max="8470" width="11.6328125" style="676" customWidth="1"/>
    <col min="8471" max="8471" width="6" style="676" customWidth="1"/>
    <col min="8472" max="8472" width="9.36328125" style="676" customWidth="1"/>
    <col min="8473" max="8473" width="7.08984375" style="676" customWidth="1"/>
    <col min="8474" max="8474" width="8.90625" style="676" hidden="1" customWidth="1"/>
    <col min="8475" max="8475" width="2.90625" style="676" customWidth="1"/>
    <col min="8476" max="8476" width="10.453125" style="676" customWidth="1"/>
    <col min="8477" max="8477" width="19.08984375" style="676" customWidth="1"/>
    <col min="8478" max="8705" width="8.90625" style="676"/>
    <col min="8706" max="8706" width="15" style="676" customWidth="1"/>
    <col min="8707" max="8707" width="3.6328125" style="676" customWidth="1"/>
    <col min="8708" max="8708" width="10.6328125" style="676" customWidth="1"/>
    <col min="8709" max="8709" width="3.36328125" style="676" customWidth="1"/>
    <col min="8710" max="8710" width="4.6328125" style="676" customWidth="1"/>
    <col min="8711" max="8711" width="4.90625" style="676" customWidth="1"/>
    <col min="8712" max="8712" width="4.453125" style="676" customWidth="1"/>
    <col min="8713" max="8713" width="3.36328125" style="676" customWidth="1"/>
    <col min="8714" max="8714" width="6.08984375" style="676" customWidth="1"/>
    <col min="8715" max="8716" width="5.36328125" style="676" customWidth="1"/>
    <col min="8717" max="8717" width="7.36328125" style="676" customWidth="1"/>
    <col min="8718" max="8718" width="7.6328125" style="676" customWidth="1"/>
    <col min="8719" max="8719" width="3.36328125" style="676" customWidth="1"/>
    <col min="8720" max="8720" width="10.36328125" style="676" customWidth="1"/>
    <col min="8721" max="8721" width="3.90625" style="676" customWidth="1"/>
    <col min="8722" max="8722" width="4.453125" style="676" customWidth="1"/>
    <col min="8723" max="8723" width="3.36328125" style="676" customWidth="1"/>
    <col min="8724" max="8724" width="7.08984375" style="676" customWidth="1"/>
    <col min="8725" max="8725" width="7.36328125" style="676" customWidth="1"/>
    <col min="8726" max="8726" width="11.6328125" style="676" customWidth="1"/>
    <col min="8727" max="8727" width="6" style="676" customWidth="1"/>
    <col min="8728" max="8728" width="9.36328125" style="676" customWidth="1"/>
    <col min="8729" max="8729" width="7.08984375" style="676" customWidth="1"/>
    <col min="8730" max="8730" width="8.90625" style="676" hidden="1" customWidth="1"/>
    <col min="8731" max="8731" width="2.90625" style="676" customWidth="1"/>
    <col min="8732" max="8732" width="10.453125" style="676" customWidth="1"/>
    <col min="8733" max="8733" width="19.08984375" style="676" customWidth="1"/>
    <col min="8734" max="8961" width="8.90625" style="676"/>
    <col min="8962" max="8962" width="15" style="676" customWidth="1"/>
    <col min="8963" max="8963" width="3.6328125" style="676" customWidth="1"/>
    <col min="8964" max="8964" width="10.6328125" style="676" customWidth="1"/>
    <col min="8965" max="8965" width="3.36328125" style="676" customWidth="1"/>
    <col min="8966" max="8966" width="4.6328125" style="676" customWidth="1"/>
    <col min="8967" max="8967" width="4.90625" style="676" customWidth="1"/>
    <col min="8968" max="8968" width="4.453125" style="676" customWidth="1"/>
    <col min="8969" max="8969" width="3.36328125" style="676" customWidth="1"/>
    <col min="8970" max="8970" width="6.08984375" style="676" customWidth="1"/>
    <col min="8971" max="8972" width="5.36328125" style="676" customWidth="1"/>
    <col min="8973" max="8973" width="7.36328125" style="676" customWidth="1"/>
    <col min="8974" max="8974" width="7.6328125" style="676" customWidth="1"/>
    <col min="8975" max="8975" width="3.36328125" style="676" customWidth="1"/>
    <col min="8976" max="8976" width="10.36328125" style="676" customWidth="1"/>
    <col min="8977" max="8977" width="3.90625" style="676" customWidth="1"/>
    <col min="8978" max="8978" width="4.453125" style="676" customWidth="1"/>
    <col min="8979" max="8979" width="3.36328125" style="676" customWidth="1"/>
    <col min="8980" max="8980" width="7.08984375" style="676" customWidth="1"/>
    <col min="8981" max="8981" width="7.36328125" style="676" customWidth="1"/>
    <col min="8982" max="8982" width="11.6328125" style="676" customWidth="1"/>
    <col min="8983" max="8983" width="6" style="676" customWidth="1"/>
    <col min="8984" max="8984" width="9.36328125" style="676" customWidth="1"/>
    <col min="8985" max="8985" width="7.08984375" style="676" customWidth="1"/>
    <col min="8986" max="8986" width="8.90625" style="676" hidden="1" customWidth="1"/>
    <col min="8987" max="8987" width="2.90625" style="676" customWidth="1"/>
    <col min="8988" max="8988" width="10.453125" style="676" customWidth="1"/>
    <col min="8989" max="8989" width="19.08984375" style="676" customWidth="1"/>
    <col min="8990" max="9217" width="8.90625" style="676"/>
    <col min="9218" max="9218" width="15" style="676" customWidth="1"/>
    <col min="9219" max="9219" width="3.6328125" style="676" customWidth="1"/>
    <col min="9220" max="9220" width="10.6328125" style="676" customWidth="1"/>
    <col min="9221" max="9221" width="3.36328125" style="676" customWidth="1"/>
    <col min="9222" max="9222" width="4.6328125" style="676" customWidth="1"/>
    <col min="9223" max="9223" width="4.90625" style="676" customWidth="1"/>
    <col min="9224" max="9224" width="4.453125" style="676" customWidth="1"/>
    <col min="9225" max="9225" width="3.36328125" style="676" customWidth="1"/>
    <col min="9226" max="9226" width="6.08984375" style="676" customWidth="1"/>
    <col min="9227" max="9228" width="5.36328125" style="676" customWidth="1"/>
    <col min="9229" max="9229" width="7.36328125" style="676" customWidth="1"/>
    <col min="9230" max="9230" width="7.6328125" style="676" customWidth="1"/>
    <col min="9231" max="9231" width="3.36328125" style="676" customWidth="1"/>
    <col min="9232" max="9232" width="10.36328125" style="676" customWidth="1"/>
    <col min="9233" max="9233" width="3.90625" style="676" customWidth="1"/>
    <col min="9234" max="9234" width="4.453125" style="676" customWidth="1"/>
    <col min="9235" max="9235" width="3.36328125" style="676" customWidth="1"/>
    <col min="9236" max="9236" width="7.08984375" style="676" customWidth="1"/>
    <col min="9237" max="9237" width="7.36328125" style="676" customWidth="1"/>
    <col min="9238" max="9238" width="11.6328125" style="676" customWidth="1"/>
    <col min="9239" max="9239" width="6" style="676" customWidth="1"/>
    <col min="9240" max="9240" width="9.36328125" style="676" customWidth="1"/>
    <col min="9241" max="9241" width="7.08984375" style="676" customWidth="1"/>
    <col min="9242" max="9242" width="8.90625" style="676" hidden="1" customWidth="1"/>
    <col min="9243" max="9243" width="2.90625" style="676" customWidth="1"/>
    <col min="9244" max="9244" width="10.453125" style="676" customWidth="1"/>
    <col min="9245" max="9245" width="19.08984375" style="676" customWidth="1"/>
    <col min="9246" max="9473" width="8.90625" style="676"/>
    <col min="9474" max="9474" width="15" style="676" customWidth="1"/>
    <col min="9475" max="9475" width="3.6328125" style="676" customWidth="1"/>
    <col min="9476" max="9476" width="10.6328125" style="676" customWidth="1"/>
    <col min="9477" max="9477" width="3.36328125" style="676" customWidth="1"/>
    <col min="9478" max="9478" width="4.6328125" style="676" customWidth="1"/>
    <col min="9479" max="9479" width="4.90625" style="676" customWidth="1"/>
    <col min="9480" max="9480" width="4.453125" style="676" customWidth="1"/>
    <col min="9481" max="9481" width="3.36328125" style="676" customWidth="1"/>
    <col min="9482" max="9482" width="6.08984375" style="676" customWidth="1"/>
    <col min="9483" max="9484" width="5.36328125" style="676" customWidth="1"/>
    <col min="9485" max="9485" width="7.36328125" style="676" customWidth="1"/>
    <col min="9486" max="9486" width="7.6328125" style="676" customWidth="1"/>
    <col min="9487" max="9487" width="3.36328125" style="676" customWidth="1"/>
    <col min="9488" max="9488" width="10.36328125" style="676" customWidth="1"/>
    <col min="9489" max="9489" width="3.90625" style="676" customWidth="1"/>
    <col min="9490" max="9490" width="4.453125" style="676" customWidth="1"/>
    <col min="9491" max="9491" width="3.36328125" style="676" customWidth="1"/>
    <col min="9492" max="9492" width="7.08984375" style="676" customWidth="1"/>
    <col min="9493" max="9493" width="7.36328125" style="676" customWidth="1"/>
    <col min="9494" max="9494" width="11.6328125" style="676" customWidth="1"/>
    <col min="9495" max="9495" width="6" style="676" customWidth="1"/>
    <col min="9496" max="9496" width="9.36328125" style="676" customWidth="1"/>
    <col min="9497" max="9497" width="7.08984375" style="676" customWidth="1"/>
    <col min="9498" max="9498" width="8.90625" style="676" hidden="1" customWidth="1"/>
    <col min="9499" max="9499" width="2.90625" style="676" customWidth="1"/>
    <col min="9500" max="9500" width="10.453125" style="676" customWidth="1"/>
    <col min="9501" max="9501" width="19.08984375" style="676" customWidth="1"/>
    <col min="9502" max="9729" width="8.90625" style="676"/>
    <col min="9730" max="9730" width="15" style="676" customWidth="1"/>
    <col min="9731" max="9731" width="3.6328125" style="676" customWidth="1"/>
    <col min="9732" max="9732" width="10.6328125" style="676" customWidth="1"/>
    <col min="9733" max="9733" width="3.36328125" style="676" customWidth="1"/>
    <col min="9734" max="9734" width="4.6328125" style="676" customWidth="1"/>
    <col min="9735" max="9735" width="4.90625" style="676" customWidth="1"/>
    <col min="9736" max="9736" width="4.453125" style="676" customWidth="1"/>
    <col min="9737" max="9737" width="3.36328125" style="676" customWidth="1"/>
    <col min="9738" max="9738" width="6.08984375" style="676" customWidth="1"/>
    <col min="9739" max="9740" width="5.36328125" style="676" customWidth="1"/>
    <col min="9741" max="9741" width="7.36328125" style="676" customWidth="1"/>
    <col min="9742" max="9742" width="7.6328125" style="676" customWidth="1"/>
    <col min="9743" max="9743" width="3.36328125" style="676" customWidth="1"/>
    <col min="9744" max="9744" width="10.36328125" style="676" customWidth="1"/>
    <col min="9745" max="9745" width="3.90625" style="676" customWidth="1"/>
    <col min="9746" max="9746" width="4.453125" style="676" customWidth="1"/>
    <col min="9747" max="9747" width="3.36328125" style="676" customWidth="1"/>
    <col min="9748" max="9748" width="7.08984375" style="676" customWidth="1"/>
    <col min="9749" max="9749" width="7.36328125" style="676" customWidth="1"/>
    <col min="9750" max="9750" width="11.6328125" style="676" customWidth="1"/>
    <col min="9751" max="9751" width="6" style="676" customWidth="1"/>
    <col min="9752" max="9752" width="9.36328125" style="676" customWidth="1"/>
    <col min="9753" max="9753" width="7.08984375" style="676" customWidth="1"/>
    <col min="9754" max="9754" width="8.90625" style="676" hidden="1" customWidth="1"/>
    <col min="9755" max="9755" width="2.90625" style="676" customWidth="1"/>
    <col min="9756" max="9756" width="10.453125" style="676" customWidth="1"/>
    <col min="9757" max="9757" width="19.08984375" style="676" customWidth="1"/>
    <col min="9758" max="9985" width="8.90625" style="676"/>
    <col min="9986" max="9986" width="15" style="676" customWidth="1"/>
    <col min="9987" max="9987" width="3.6328125" style="676" customWidth="1"/>
    <col min="9988" max="9988" width="10.6328125" style="676" customWidth="1"/>
    <col min="9989" max="9989" width="3.36328125" style="676" customWidth="1"/>
    <col min="9990" max="9990" width="4.6328125" style="676" customWidth="1"/>
    <col min="9991" max="9991" width="4.90625" style="676" customWidth="1"/>
    <col min="9992" max="9992" width="4.453125" style="676" customWidth="1"/>
    <col min="9993" max="9993" width="3.36328125" style="676" customWidth="1"/>
    <col min="9994" max="9994" width="6.08984375" style="676" customWidth="1"/>
    <col min="9995" max="9996" width="5.36328125" style="676" customWidth="1"/>
    <col min="9997" max="9997" width="7.36328125" style="676" customWidth="1"/>
    <col min="9998" max="9998" width="7.6328125" style="676" customWidth="1"/>
    <col min="9999" max="9999" width="3.36328125" style="676" customWidth="1"/>
    <col min="10000" max="10000" width="10.36328125" style="676" customWidth="1"/>
    <col min="10001" max="10001" width="3.90625" style="676" customWidth="1"/>
    <col min="10002" max="10002" width="4.453125" style="676" customWidth="1"/>
    <col min="10003" max="10003" width="3.36328125" style="676" customWidth="1"/>
    <col min="10004" max="10004" width="7.08984375" style="676" customWidth="1"/>
    <col min="10005" max="10005" width="7.36328125" style="676" customWidth="1"/>
    <col min="10006" max="10006" width="11.6328125" style="676" customWidth="1"/>
    <col min="10007" max="10007" width="6" style="676" customWidth="1"/>
    <col min="10008" max="10008" width="9.36328125" style="676" customWidth="1"/>
    <col min="10009" max="10009" width="7.08984375" style="676" customWidth="1"/>
    <col min="10010" max="10010" width="8.90625" style="676" hidden="1" customWidth="1"/>
    <col min="10011" max="10011" width="2.90625" style="676" customWidth="1"/>
    <col min="10012" max="10012" width="10.453125" style="676" customWidth="1"/>
    <col min="10013" max="10013" width="19.08984375" style="676" customWidth="1"/>
    <col min="10014" max="10241" width="8.90625" style="676"/>
    <col min="10242" max="10242" width="15" style="676" customWidth="1"/>
    <col min="10243" max="10243" width="3.6328125" style="676" customWidth="1"/>
    <col min="10244" max="10244" width="10.6328125" style="676" customWidth="1"/>
    <col min="10245" max="10245" width="3.36328125" style="676" customWidth="1"/>
    <col min="10246" max="10246" width="4.6328125" style="676" customWidth="1"/>
    <col min="10247" max="10247" width="4.90625" style="676" customWidth="1"/>
    <col min="10248" max="10248" width="4.453125" style="676" customWidth="1"/>
    <col min="10249" max="10249" width="3.36328125" style="676" customWidth="1"/>
    <col min="10250" max="10250" width="6.08984375" style="676" customWidth="1"/>
    <col min="10251" max="10252" width="5.36328125" style="676" customWidth="1"/>
    <col min="10253" max="10253" width="7.36328125" style="676" customWidth="1"/>
    <col min="10254" max="10254" width="7.6328125" style="676" customWidth="1"/>
    <col min="10255" max="10255" width="3.36328125" style="676" customWidth="1"/>
    <col min="10256" max="10256" width="10.36328125" style="676" customWidth="1"/>
    <col min="10257" max="10257" width="3.90625" style="676" customWidth="1"/>
    <col min="10258" max="10258" width="4.453125" style="676" customWidth="1"/>
    <col min="10259" max="10259" width="3.36328125" style="676" customWidth="1"/>
    <col min="10260" max="10260" width="7.08984375" style="676" customWidth="1"/>
    <col min="10261" max="10261" width="7.36328125" style="676" customWidth="1"/>
    <col min="10262" max="10262" width="11.6328125" style="676" customWidth="1"/>
    <col min="10263" max="10263" width="6" style="676" customWidth="1"/>
    <col min="10264" max="10264" width="9.36328125" style="676" customWidth="1"/>
    <col min="10265" max="10265" width="7.08984375" style="676" customWidth="1"/>
    <col min="10266" max="10266" width="8.90625" style="676" hidden="1" customWidth="1"/>
    <col min="10267" max="10267" width="2.90625" style="676" customWidth="1"/>
    <col min="10268" max="10268" width="10.453125" style="676" customWidth="1"/>
    <col min="10269" max="10269" width="19.08984375" style="676" customWidth="1"/>
    <col min="10270" max="10497" width="8.90625" style="676"/>
    <col min="10498" max="10498" width="15" style="676" customWidth="1"/>
    <col min="10499" max="10499" width="3.6328125" style="676" customWidth="1"/>
    <col min="10500" max="10500" width="10.6328125" style="676" customWidth="1"/>
    <col min="10501" max="10501" width="3.36328125" style="676" customWidth="1"/>
    <col min="10502" max="10502" width="4.6328125" style="676" customWidth="1"/>
    <col min="10503" max="10503" width="4.90625" style="676" customWidth="1"/>
    <col min="10504" max="10504" width="4.453125" style="676" customWidth="1"/>
    <col min="10505" max="10505" width="3.36328125" style="676" customWidth="1"/>
    <col min="10506" max="10506" width="6.08984375" style="676" customWidth="1"/>
    <col min="10507" max="10508" width="5.36328125" style="676" customWidth="1"/>
    <col min="10509" max="10509" width="7.36328125" style="676" customWidth="1"/>
    <col min="10510" max="10510" width="7.6328125" style="676" customWidth="1"/>
    <col min="10511" max="10511" width="3.36328125" style="676" customWidth="1"/>
    <col min="10512" max="10512" width="10.36328125" style="676" customWidth="1"/>
    <col min="10513" max="10513" width="3.90625" style="676" customWidth="1"/>
    <col min="10514" max="10514" width="4.453125" style="676" customWidth="1"/>
    <col min="10515" max="10515" width="3.36328125" style="676" customWidth="1"/>
    <col min="10516" max="10516" width="7.08984375" style="676" customWidth="1"/>
    <col min="10517" max="10517" width="7.36328125" style="676" customWidth="1"/>
    <col min="10518" max="10518" width="11.6328125" style="676" customWidth="1"/>
    <col min="10519" max="10519" width="6" style="676" customWidth="1"/>
    <col min="10520" max="10520" width="9.36328125" style="676" customWidth="1"/>
    <col min="10521" max="10521" width="7.08984375" style="676" customWidth="1"/>
    <col min="10522" max="10522" width="8.90625" style="676" hidden="1" customWidth="1"/>
    <col min="10523" max="10523" width="2.90625" style="676" customWidth="1"/>
    <col min="10524" max="10524" width="10.453125" style="676" customWidth="1"/>
    <col min="10525" max="10525" width="19.08984375" style="676" customWidth="1"/>
    <col min="10526" max="10753" width="8.90625" style="676"/>
    <col min="10754" max="10754" width="15" style="676" customWidth="1"/>
    <col min="10755" max="10755" width="3.6328125" style="676" customWidth="1"/>
    <col min="10756" max="10756" width="10.6328125" style="676" customWidth="1"/>
    <col min="10757" max="10757" width="3.36328125" style="676" customWidth="1"/>
    <col min="10758" max="10758" width="4.6328125" style="676" customWidth="1"/>
    <col min="10759" max="10759" width="4.90625" style="676" customWidth="1"/>
    <col min="10760" max="10760" width="4.453125" style="676" customWidth="1"/>
    <col min="10761" max="10761" width="3.36328125" style="676" customWidth="1"/>
    <col min="10762" max="10762" width="6.08984375" style="676" customWidth="1"/>
    <col min="10763" max="10764" width="5.36328125" style="676" customWidth="1"/>
    <col min="10765" max="10765" width="7.36328125" style="676" customWidth="1"/>
    <col min="10766" max="10766" width="7.6328125" style="676" customWidth="1"/>
    <col min="10767" max="10767" width="3.36328125" style="676" customWidth="1"/>
    <col min="10768" max="10768" width="10.36328125" style="676" customWidth="1"/>
    <col min="10769" max="10769" width="3.90625" style="676" customWidth="1"/>
    <col min="10770" max="10770" width="4.453125" style="676" customWidth="1"/>
    <col min="10771" max="10771" width="3.36328125" style="676" customWidth="1"/>
    <col min="10772" max="10772" width="7.08984375" style="676" customWidth="1"/>
    <col min="10773" max="10773" width="7.36328125" style="676" customWidth="1"/>
    <col min="10774" max="10774" width="11.6328125" style="676" customWidth="1"/>
    <col min="10775" max="10775" width="6" style="676" customWidth="1"/>
    <col min="10776" max="10776" width="9.36328125" style="676" customWidth="1"/>
    <col min="10777" max="10777" width="7.08984375" style="676" customWidth="1"/>
    <col min="10778" max="10778" width="8.90625" style="676" hidden="1" customWidth="1"/>
    <col min="10779" max="10779" width="2.90625" style="676" customWidth="1"/>
    <col min="10780" max="10780" width="10.453125" style="676" customWidth="1"/>
    <col min="10781" max="10781" width="19.08984375" style="676" customWidth="1"/>
    <col min="10782" max="11009" width="8.90625" style="676"/>
    <col min="11010" max="11010" width="15" style="676" customWidth="1"/>
    <col min="11011" max="11011" width="3.6328125" style="676" customWidth="1"/>
    <col min="11012" max="11012" width="10.6328125" style="676" customWidth="1"/>
    <col min="11013" max="11013" width="3.36328125" style="676" customWidth="1"/>
    <col min="11014" max="11014" width="4.6328125" style="676" customWidth="1"/>
    <col min="11015" max="11015" width="4.90625" style="676" customWidth="1"/>
    <col min="11016" max="11016" width="4.453125" style="676" customWidth="1"/>
    <col min="11017" max="11017" width="3.36328125" style="676" customWidth="1"/>
    <col min="11018" max="11018" width="6.08984375" style="676" customWidth="1"/>
    <col min="11019" max="11020" width="5.36328125" style="676" customWidth="1"/>
    <col min="11021" max="11021" width="7.36328125" style="676" customWidth="1"/>
    <col min="11022" max="11022" width="7.6328125" style="676" customWidth="1"/>
    <col min="11023" max="11023" width="3.36328125" style="676" customWidth="1"/>
    <col min="11024" max="11024" width="10.36328125" style="676" customWidth="1"/>
    <col min="11025" max="11025" width="3.90625" style="676" customWidth="1"/>
    <col min="11026" max="11026" width="4.453125" style="676" customWidth="1"/>
    <col min="11027" max="11027" width="3.36328125" style="676" customWidth="1"/>
    <col min="11028" max="11028" width="7.08984375" style="676" customWidth="1"/>
    <col min="11029" max="11029" width="7.36328125" style="676" customWidth="1"/>
    <col min="11030" max="11030" width="11.6328125" style="676" customWidth="1"/>
    <col min="11031" max="11031" width="6" style="676" customWidth="1"/>
    <col min="11032" max="11032" width="9.36328125" style="676" customWidth="1"/>
    <col min="11033" max="11033" width="7.08984375" style="676" customWidth="1"/>
    <col min="11034" max="11034" width="8.90625" style="676" hidden="1" customWidth="1"/>
    <col min="11035" max="11035" width="2.90625" style="676" customWidth="1"/>
    <col min="11036" max="11036" width="10.453125" style="676" customWidth="1"/>
    <col min="11037" max="11037" width="19.08984375" style="676" customWidth="1"/>
    <col min="11038" max="11265" width="8.90625" style="676"/>
    <col min="11266" max="11266" width="15" style="676" customWidth="1"/>
    <col min="11267" max="11267" width="3.6328125" style="676" customWidth="1"/>
    <col min="11268" max="11268" width="10.6328125" style="676" customWidth="1"/>
    <col min="11269" max="11269" width="3.36328125" style="676" customWidth="1"/>
    <col min="11270" max="11270" width="4.6328125" style="676" customWidth="1"/>
    <col min="11271" max="11271" width="4.90625" style="676" customWidth="1"/>
    <col min="11272" max="11272" width="4.453125" style="676" customWidth="1"/>
    <col min="11273" max="11273" width="3.36328125" style="676" customWidth="1"/>
    <col min="11274" max="11274" width="6.08984375" style="676" customWidth="1"/>
    <col min="11275" max="11276" width="5.36328125" style="676" customWidth="1"/>
    <col min="11277" max="11277" width="7.36328125" style="676" customWidth="1"/>
    <col min="11278" max="11278" width="7.6328125" style="676" customWidth="1"/>
    <col min="11279" max="11279" width="3.36328125" style="676" customWidth="1"/>
    <col min="11280" max="11280" width="10.36328125" style="676" customWidth="1"/>
    <col min="11281" max="11281" width="3.90625" style="676" customWidth="1"/>
    <col min="11282" max="11282" width="4.453125" style="676" customWidth="1"/>
    <col min="11283" max="11283" width="3.36328125" style="676" customWidth="1"/>
    <col min="11284" max="11284" width="7.08984375" style="676" customWidth="1"/>
    <col min="11285" max="11285" width="7.36328125" style="676" customWidth="1"/>
    <col min="11286" max="11286" width="11.6328125" style="676" customWidth="1"/>
    <col min="11287" max="11287" width="6" style="676" customWidth="1"/>
    <col min="11288" max="11288" width="9.36328125" style="676" customWidth="1"/>
    <col min="11289" max="11289" width="7.08984375" style="676" customWidth="1"/>
    <col min="11290" max="11290" width="8.90625" style="676" hidden="1" customWidth="1"/>
    <col min="11291" max="11291" width="2.90625" style="676" customWidth="1"/>
    <col min="11292" max="11292" width="10.453125" style="676" customWidth="1"/>
    <col min="11293" max="11293" width="19.08984375" style="676" customWidth="1"/>
    <col min="11294" max="11521" width="8.90625" style="676"/>
    <col min="11522" max="11522" width="15" style="676" customWidth="1"/>
    <col min="11523" max="11523" width="3.6328125" style="676" customWidth="1"/>
    <col min="11524" max="11524" width="10.6328125" style="676" customWidth="1"/>
    <col min="11525" max="11525" width="3.36328125" style="676" customWidth="1"/>
    <col min="11526" max="11526" width="4.6328125" style="676" customWidth="1"/>
    <col min="11527" max="11527" width="4.90625" style="676" customWidth="1"/>
    <col min="11528" max="11528" width="4.453125" style="676" customWidth="1"/>
    <col min="11529" max="11529" width="3.36328125" style="676" customWidth="1"/>
    <col min="11530" max="11530" width="6.08984375" style="676" customWidth="1"/>
    <col min="11531" max="11532" width="5.36328125" style="676" customWidth="1"/>
    <col min="11533" max="11533" width="7.36328125" style="676" customWidth="1"/>
    <col min="11534" max="11534" width="7.6328125" style="676" customWidth="1"/>
    <col min="11535" max="11535" width="3.36328125" style="676" customWidth="1"/>
    <col min="11536" max="11536" width="10.36328125" style="676" customWidth="1"/>
    <col min="11537" max="11537" width="3.90625" style="676" customWidth="1"/>
    <col min="11538" max="11538" width="4.453125" style="676" customWidth="1"/>
    <col min="11539" max="11539" width="3.36328125" style="676" customWidth="1"/>
    <col min="11540" max="11540" width="7.08984375" style="676" customWidth="1"/>
    <col min="11541" max="11541" width="7.36328125" style="676" customWidth="1"/>
    <col min="11542" max="11542" width="11.6328125" style="676" customWidth="1"/>
    <col min="11543" max="11543" width="6" style="676" customWidth="1"/>
    <col min="11544" max="11544" width="9.36328125" style="676" customWidth="1"/>
    <col min="11545" max="11545" width="7.08984375" style="676" customWidth="1"/>
    <col min="11546" max="11546" width="8.90625" style="676" hidden="1" customWidth="1"/>
    <col min="11547" max="11547" width="2.90625" style="676" customWidth="1"/>
    <col min="11548" max="11548" width="10.453125" style="676" customWidth="1"/>
    <col min="11549" max="11549" width="19.08984375" style="676" customWidth="1"/>
    <col min="11550" max="11777" width="8.90625" style="676"/>
    <col min="11778" max="11778" width="15" style="676" customWidth="1"/>
    <col min="11779" max="11779" width="3.6328125" style="676" customWidth="1"/>
    <col min="11780" max="11780" width="10.6328125" style="676" customWidth="1"/>
    <col min="11781" max="11781" width="3.36328125" style="676" customWidth="1"/>
    <col min="11782" max="11782" width="4.6328125" style="676" customWidth="1"/>
    <col min="11783" max="11783" width="4.90625" style="676" customWidth="1"/>
    <col min="11784" max="11784" width="4.453125" style="676" customWidth="1"/>
    <col min="11785" max="11785" width="3.36328125" style="676" customWidth="1"/>
    <col min="11786" max="11786" width="6.08984375" style="676" customWidth="1"/>
    <col min="11787" max="11788" width="5.36328125" style="676" customWidth="1"/>
    <col min="11789" max="11789" width="7.36328125" style="676" customWidth="1"/>
    <col min="11790" max="11790" width="7.6328125" style="676" customWidth="1"/>
    <col min="11791" max="11791" width="3.36328125" style="676" customWidth="1"/>
    <col min="11792" max="11792" width="10.36328125" style="676" customWidth="1"/>
    <col min="11793" max="11793" width="3.90625" style="676" customWidth="1"/>
    <col min="11794" max="11794" width="4.453125" style="676" customWidth="1"/>
    <col min="11795" max="11795" width="3.36328125" style="676" customWidth="1"/>
    <col min="11796" max="11796" width="7.08984375" style="676" customWidth="1"/>
    <col min="11797" max="11797" width="7.36328125" style="676" customWidth="1"/>
    <col min="11798" max="11798" width="11.6328125" style="676" customWidth="1"/>
    <col min="11799" max="11799" width="6" style="676" customWidth="1"/>
    <col min="11800" max="11800" width="9.36328125" style="676" customWidth="1"/>
    <col min="11801" max="11801" width="7.08984375" style="676" customWidth="1"/>
    <col min="11802" max="11802" width="8.90625" style="676" hidden="1" customWidth="1"/>
    <col min="11803" max="11803" width="2.90625" style="676" customWidth="1"/>
    <col min="11804" max="11804" width="10.453125" style="676" customWidth="1"/>
    <col min="11805" max="11805" width="19.08984375" style="676" customWidth="1"/>
    <col min="11806" max="12033" width="8.90625" style="676"/>
    <col min="12034" max="12034" width="15" style="676" customWidth="1"/>
    <col min="12035" max="12035" width="3.6328125" style="676" customWidth="1"/>
    <col min="12036" max="12036" width="10.6328125" style="676" customWidth="1"/>
    <col min="12037" max="12037" width="3.36328125" style="676" customWidth="1"/>
    <col min="12038" max="12038" width="4.6328125" style="676" customWidth="1"/>
    <col min="12039" max="12039" width="4.90625" style="676" customWidth="1"/>
    <col min="12040" max="12040" width="4.453125" style="676" customWidth="1"/>
    <col min="12041" max="12041" width="3.36328125" style="676" customWidth="1"/>
    <col min="12042" max="12042" width="6.08984375" style="676" customWidth="1"/>
    <col min="12043" max="12044" width="5.36328125" style="676" customWidth="1"/>
    <col min="12045" max="12045" width="7.36328125" style="676" customWidth="1"/>
    <col min="12046" max="12046" width="7.6328125" style="676" customWidth="1"/>
    <col min="12047" max="12047" width="3.36328125" style="676" customWidth="1"/>
    <col min="12048" max="12048" width="10.36328125" style="676" customWidth="1"/>
    <col min="12049" max="12049" width="3.90625" style="676" customWidth="1"/>
    <col min="12050" max="12050" width="4.453125" style="676" customWidth="1"/>
    <col min="12051" max="12051" width="3.36328125" style="676" customWidth="1"/>
    <col min="12052" max="12052" width="7.08984375" style="676" customWidth="1"/>
    <col min="12053" max="12053" width="7.36328125" style="676" customWidth="1"/>
    <col min="12054" max="12054" width="11.6328125" style="676" customWidth="1"/>
    <col min="12055" max="12055" width="6" style="676" customWidth="1"/>
    <col min="12056" max="12056" width="9.36328125" style="676" customWidth="1"/>
    <col min="12057" max="12057" width="7.08984375" style="676" customWidth="1"/>
    <col min="12058" max="12058" width="8.90625" style="676" hidden="1" customWidth="1"/>
    <col min="12059" max="12059" width="2.90625" style="676" customWidth="1"/>
    <col min="12060" max="12060" width="10.453125" style="676" customWidth="1"/>
    <col min="12061" max="12061" width="19.08984375" style="676" customWidth="1"/>
    <col min="12062" max="12289" width="8.90625" style="676"/>
    <col min="12290" max="12290" width="15" style="676" customWidth="1"/>
    <col min="12291" max="12291" width="3.6328125" style="676" customWidth="1"/>
    <col min="12292" max="12292" width="10.6328125" style="676" customWidth="1"/>
    <col min="12293" max="12293" width="3.36328125" style="676" customWidth="1"/>
    <col min="12294" max="12294" width="4.6328125" style="676" customWidth="1"/>
    <col min="12295" max="12295" width="4.90625" style="676" customWidth="1"/>
    <col min="12296" max="12296" width="4.453125" style="676" customWidth="1"/>
    <col min="12297" max="12297" width="3.36328125" style="676" customWidth="1"/>
    <col min="12298" max="12298" width="6.08984375" style="676" customWidth="1"/>
    <col min="12299" max="12300" width="5.36328125" style="676" customWidth="1"/>
    <col min="12301" max="12301" width="7.36328125" style="676" customWidth="1"/>
    <col min="12302" max="12302" width="7.6328125" style="676" customWidth="1"/>
    <col min="12303" max="12303" width="3.36328125" style="676" customWidth="1"/>
    <col min="12304" max="12304" width="10.36328125" style="676" customWidth="1"/>
    <col min="12305" max="12305" width="3.90625" style="676" customWidth="1"/>
    <col min="12306" max="12306" width="4.453125" style="676" customWidth="1"/>
    <col min="12307" max="12307" width="3.36328125" style="676" customWidth="1"/>
    <col min="12308" max="12308" width="7.08984375" style="676" customWidth="1"/>
    <col min="12309" max="12309" width="7.36328125" style="676" customWidth="1"/>
    <col min="12310" max="12310" width="11.6328125" style="676" customWidth="1"/>
    <col min="12311" max="12311" width="6" style="676" customWidth="1"/>
    <col min="12312" max="12312" width="9.36328125" style="676" customWidth="1"/>
    <col min="12313" max="12313" width="7.08984375" style="676" customWidth="1"/>
    <col min="12314" max="12314" width="8.90625" style="676" hidden="1" customWidth="1"/>
    <col min="12315" max="12315" width="2.90625" style="676" customWidth="1"/>
    <col min="12316" max="12316" width="10.453125" style="676" customWidth="1"/>
    <col min="12317" max="12317" width="19.08984375" style="676" customWidth="1"/>
    <col min="12318" max="12545" width="8.90625" style="676"/>
    <col min="12546" max="12546" width="15" style="676" customWidth="1"/>
    <col min="12547" max="12547" width="3.6328125" style="676" customWidth="1"/>
    <col min="12548" max="12548" width="10.6328125" style="676" customWidth="1"/>
    <col min="12549" max="12549" width="3.36328125" style="676" customWidth="1"/>
    <col min="12550" max="12550" width="4.6328125" style="676" customWidth="1"/>
    <col min="12551" max="12551" width="4.90625" style="676" customWidth="1"/>
    <col min="12552" max="12552" width="4.453125" style="676" customWidth="1"/>
    <col min="12553" max="12553" width="3.36328125" style="676" customWidth="1"/>
    <col min="12554" max="12554" width="6.08984375" style="676" customWidth="1"/>
    <col min="12555" max="12556" width="5.36328125" style="676" customWidth="1"/>
    <col min="12557" max="12557" width="7.36328125" style="676" customWidth="1"/>
    <col min="12558" max="12558" width="7.6328125" style="676" customWidth="1"/>
    <col min="12559" max="12559" width="3.36328125" style="676" customWidth="1"/>
    <col min="12560" max="12560" width="10.36328125" style="676" customWidth="1"/>
    <col min="12561" max="12561" width="3.90625" style="676" customWidth="1"/>
    <col min="12562" max="12562" width="4.453125" style="676" customWidth="1"/>
    <col min="12563" max="12563" width="3.36328125" style="676" customWidth="1"/>
    <col min="12564" max="12564" width="7.08984375" style="676" customWidth="1"/>
    <col min="12565" max="12565" width="7.36328125" style="676" customWidth="1"/>
    <col min="12566" max="12566" width="11.6328125" style="676" customWidth="1"/>
    <col min="12567" max="12567" width="6" style="676" customWidth="1"/>
    <col min="12568" max="12568" width="9.36328125" style="676" customWidth="1"/>
    <col min="12569" max="12569" width="7.08984375" style="676" customWidth="1"/>
    <col min="12570" max="12570" width="8.90625" style="676" hidden="1" customWidth="1"/>
    <col min="12571" max="12571" width="2.90625" style="676" customWidth="1"/>
    <col min="12572" max="12572" width="10.453125" style="676" customWidth="1"/>
    <col min="12573" max="12573" width="19.08984375" style="676" customWidth="1"/>
    <col min="12574" max="12801" width="8.90625" style="676"/>
    <col min="12802" max="12802" width="15" style="676" customWidth="1"/>
    <col min="12803" max="12803" width="3.6328125" style="676" customWidth="1"/>
    <col min="12804" max="12804" width="10.6328125" style="676" customWidth="1"/>
    <col min="12805" max="12805" width="3.36328125" style="676" customWidth="1"/>
    <col min="12806" max="12806" width="4.6328125" style="676" customWidth="1"/>
    <col min="12807" max="12807" width="4.90625" style="676" customWidth="1"/>
    <col min="12808" max="12808" width="4.453125" style="676" customWidth="1"/>
    <col min="12809" max="12809" width="3.36328125" style="676" customWidth="1"/>
    <col min="12810" max="12810" width="6.08984375" style="676" customWidth="1"/>
    <col min="12811" max="12812" width="5.36328125" style="676" customWidth="1"/>
    <col min="12813" max="12813" width="7.36328125" style="676" customWidth="1"/>
    <col min="12814" max="12814" width="7.6328125" style="676" customWidth="1"/>
    <col min="12815" max="12815" width="3.36328125" style="676" customWidth="1"/>
    <col min="12816" max="12816" width="10.36328125" style="676" customWidth="1"/>
    <col min="12817" max="12817" width="3.90625" style="676" customWidth="1"/>
    <col min="12818" max="12818" width="4.453125" style="676" customWidth="1"/>
    <col min="12819" max="12819" width="3.36328125" style="676" customWidth="1"/>
    <col min="12820" max="12820" width="7.08984375" style="676" customWidth="1"/>
    <col min="12821" max="12821" width="7.36328125" style="676" customWidth="1"/>
    <col min="12822" max="12822" width="11.6328125" style="676" customWidth="1"/>
    <col min="12823" max="12823" width="6" style="676" customWidth="1"/>
    <col min="12824" max="12824" width="9.36328125" style="676" customWidth="1"/>
    <col min="12825" max="12825" width="7.08984375" style="676" customWidth="1"/>
    <col min="12826" max="12826" width="8.90625" style="676" hidden="1" customWidth="1"/>
    <col min="12827" max="12827" width="2.90625" style="676" customWidth="1"/>
    <col min="12828" max="12828" width="10.453125" style="676" customWidth="1"/>
    <col min="12829" max="12829" width="19.08984375" style="676" customWidth="1"/>
    <col min="12830" max="13057" width="8.90625" style="676"/>
    <col min="13058" max="13058" width="15" style="676" customWidth="1"/>
    <col min="13059" max="13059" width="3.6328125" style="676" customWidth="1"/>
    <col min="13060" max="13060" width="10.6328125" style="676" customWidth="1"/>
    <col min="13061" max="13061" width="3.36328125" style="676" customWidth="1"/>
    <col min="13062" max="13062" width="4.6328125" style="676" customWidth="1"/>
    <col min="13063" max="13063" width="4.90625" style="676" customWidth="1"/>
    <col min="13064" max="13064" width="4.453125" style="676" customWidth="1"/>
    <col min="13065" max="13065" width="3.36328125" style="676" customWidth="1"/>
    <col min="13066" max="13066" width="6.08984375" style="676" customWidth="1"/>
    <col min="13067" max="13068" width="5.36328125" style="676" customWidth="1"/>
    <col min="13069" max="13069" width="7.36328125" style="676" customWidth="1"/>
    <col min="13070" max="13070" width="7.6328125" style="676" customWidth="1"/>
    <col min="13071" max="13071" width="3.36328125" style="676" customWidth="1"/>
    <col min="13072" max="13072" width="10.36328125" style="676" customWidth="1"/>
    <col min="13073" max="13073" width="3.90625" style="676" customWidth="1"/>
    <col min="13074" max="13074" width="4.453125" style="676" customWidth="1"/>
    <col min="13075" max="13075" width="3.36328125" style="676" customWidth="1"/>
    <col min="13076" max="13076" width="7.08984375" style="676" customWidth="1"/>
    <col min="13077" max="13077" width="7.36328125" style="676" customWidth="1"/>
    <col min="13078" max="13078" width="11.6328125" style="676" customWidth="1"/>
    <col min="13079" max="13079" width="6" style="676" customWidth="1"/>
    <col min="13080" max="13080" width="9.36328125" style="676" customWidth="1"/>
    <col min="13081" max="13081" width="7.08984375" style="676" customWidth="1"/>
    <col min="13082" max="13082" width="8.90625" style="676" hidden="1" customWidth="1"/>
    <col min="13083" max="13083" width="2.90625" style="676" customWidth="1"/>
    <col min="13084" max="13084" width="10.453125" style="676" customWidth="1"/>
    <col min="13085" max="13085" width="19.08984375" style="676" customWidth="1"/>
    <col min="13086" max="13313" width="8.90625" style="676"/>
    <col min="13314" max="13314" width="15" style="676" customWidth="1"/>
    <col min="13315" max="13315" width="3.6328125" style="676" customWidth="1"/>
    <col min="13316" max="13316" width="10.6328125" style="676" customWidth="1"/>
    <col min="13317" max="13317" width="3.36328125" style="676" customWidth="1"/>
    <col min="13318" max="13318" width="4.6328125" style="676" customWidth="1"/>
    <col min="13319" max="13319" width="4.90625" style="676" customWidth="1"/>
    <col min="13320" max="13320" width="4.453125" style="676" customWidth="1"/>
    <col min="13321" max="13321" width="3.36328125" style="676" customWidth="1"/>
    <col min="13322" max="13322" width="6.08984375" style="676" customWidth="1"/>
    <col min="13323" max="13324" width="5.36328125" style="676" customWidth="1"/>
    <col min="13325" max="13325" width="7.36328125" style="676" customWidth="1"/>
    <col min="13326" max="13326" width="7.6328125" style="676" customWidth="1"/>
    <col min="13327" max="13327" width="3.36328125" style="676" customWidth="1"/>
    <col min="13328" max="13328" width="10.36328125" style="676" customWidth="1"/>
    <col min="13329" max="13329" width="3.90625" style="676" customWidth="1"/>
    <col min="13330" max="13330" width="4.453125" style="676" customWidth="1"/>
    <col min="13331" max="13331" width="3.36328125" style="676" customWidth="1"/>
    <col min="13332" max="13332" width="7.08984375" style="676" customWidth="1"/>
    <col min="13333" max="13333" width="7.36328125" style="676" customWidth="1"/>
    <col min="13334" max="13334" width="11.6328125" style="676" customWidth="1"/>
    <col min="13335" max="13335" width="6" style="676" customWidth="1"/>
    <col min="13336" max="13336" width="9.36328125" style="676" customWidth="1"/>
    <col min="13337" max="13337" width="7.08984375" style="676" customWidth="1"/>
    <col min="13338" max="13338" width="8.90625" style="676" hidden="1" customWidth="1"/>
    <col min="13339" max="13339" width="2.90625" style="676" customWidth="1"/>
    <col min="13340" max="13340" width="10.453125" style="676" customWidth="1"/>
    <col min="13341" max="13341" width="19.08984375" style="676" customWidth="1"/>
    <col min="13342" max="13569" width="8.90625" style="676"/>
    <col min="13570" max="13570" width="15" style="676" customWidth="1"/>
    <col min="13571" max="13571" width="3.6328125" style="676" customWidth="1"/>
    <col min="13572" max="13572" width="10.6328125" style="676" customWidth="1"/>
    <col min="13573" max="13573" width="3.36328125" style="676" customWidth="1"/>
    <col min="13574" max="13574" width="4.6328125" style="676" customWidth="1"/>
    <col min="13575" max="13575" width="4.90625" style="676" customWidth="1"/>
    <col min="13576" max="13576" width="4.453125" style="676" customWidth="1"/>
    <col min="13577" max="13577" width="3.36328125" style="676" customWidth="1"/>
    <col min="13578" max="13578" width="6.08984375" style="676" customWidth="1"/>
    <col min="13579" max="13580" width="5.36328125" style="676" customWidth="1"/>
    <col min="13581" max="13581" width="7.36328125" style="676" customWidth="1"/>
    <col min="13582" max="13582" width="7.6328125" style="676" customWidth="1"/>
    <col min="13583" max="13583" width="3.36328125" style="676" customWidth="1"/>
    <col min="13584" max="13584" width="10.36328125" style="676" customWidth="1"/>
    <col min="13585" max="13585" width="3.90625" style="676" customWidth="1"/>
    <col min="13586" max="13586" width="4.453125" style="676" customWidth="1"/>
    <col min="13587" max="13587" width="3.36328125" style="676" customWidth="1"/>
    <col min="13588" max="13588" width="7.08984375" style="676" customWidth="1"/>
    <col min="13589" max="13589" width="7.36328125" style="676" customWidth="1"/>
    <col min="13590" max="13590" width="11.6328125" style="676" customWidth="1"/>
    <col min="13591" max="13591" width="6" style="676" customWidth="1"/>
    <col min="13592" max="13592" width="9.36328125" style="676" customWidth="1"/>
    <col min="13593" max="13593" width="7.08984375" style="676" customWidth="1"/>
    <col min="13594" max="13594" width="8.90625" style="676" hidden="1" customWidth="1"/>
    <col min="13595" max="13595" width="2.90625" style="676" customWidth="1"/>
    <col min="13596" max="13596" width="10.453125" style="676" customWidth="1"/>
    <col min="13597" max="13597" width="19.08984375" style="676" customWidth="1"/>
    <col min="13598" max="13825" width="8.90625" style="676"/>
    <col min="13826" max="13826" width="15" style="676" customWidth="1"/>
    <col min="13827" max="13827" width="3.6328125" style="676" customWidth="1"/>
    <col min="13828" max="13828" width="10.6328125" style="676" customWidth="1"/>
    <col min="13829" max="13829" width="3.36328125" style="676" customWidth="1"/>
    <col min="13830" max="13830" width="4.6328125" style="676" customWidth="1"/>
    <col min="13831" max="13831" width="4.90625" style="676" customWidth="1"/>
    <col min="13832" max="13832" width="4.453125" style="676" customWidth="1"/>
    <col min="13833" max="13833" width="3.36328125" style="676" customWidth="1"/>
    <col min="13834" max="13834" width="6.08984375" style="676" customWidth="1"/>
    <col min="13835" max="13836" width="5.36328125" style="676" customWidth="1"/>
    <col min="13837" max="13837" width="7.36328125" style="676" customWidth="1"/>
    <col min="13838" max="13838" width="7.6328125" style="676" customWidth="1"/>
    <col min="13839" max="13839" width="3.36328125" style="676" customWidth="1"/>
    <col min="13840" max="13840" width="10.36328125" style="676" customWidth="1"/>
    <col min="13841" max="13841" width="3.90625" style="676" customWidth="1"/>
    <col min="13842" max="13842" width="4.453125" style="676" customWidth="1"/>
    <col min="13843" max="13843" width="3.36328125" style="676" customWidth="1"/>
    <col min="13844" max="13844" width="7.08984375" style="676" customWidth="1"/>
    <col min="13845" max="13845" width="7.36328125" style="676" customWidth="1"/>
    <col min="13846" max="13846" width="11.6328125" style="676" customWidth="1"/>
    <col min="13847" max="13847" width="6" style="676" customWidth="1"/>
    <col min="13848" max="13848" width="9.36328125" style="676" customWidth="1"/>
    <col min="13849" max="13849" width="7.08984375" style="676" customWidth="1"/>
    <col min="13850" max="13850" width="8.90625" style="676" hidden="1" customWidth="1"/>
    <col min="13851" max="13851" width="2.90625" style="676" customWidth="1"/>
    <col min="13852" max="13852" width="10.453125" style="676" customWidth="1"/>
    <col min="13853" max="13853" width="19.08984375" style="676" customWidth="1"/>
    <col min="13854" max="14081" width="8.90625" style="676"/>
    <col min="14082" max="14082" width="15" style="676" customWidth="1"/>
    <col min="14083" max="14083" width="3.6328125" style="676" customWidth="1"/>
    <col min="14084" max="14084" width="10.6328125" style="676" customWidth="1"/>
    <col min="14085" max="14085" width="3.36328125" style="676" customWidth="1"/>
    <col min="14086" max="14086" width="4.6328125" style="676" customWidth="1"/>
    <col min="14087" max="14087" width="4.90625" style="676" customWidth="1"/>
    <col min="14088" max="14088" width="4.453125" style="676" customWidth="1"/>
    <col min="14089" max="14089" width="3.36328125" style="676" customWidth="1"/>
    <col min="14090" max="14090" width="6.08984375" style="676" customWidth="1"/>
    <col min="14091" max="14092" width="5.36328125" style="676" customWidth="1"/>
    <col min="14093" max="14093" width="7.36328125" style="676" customWidth="1"/>
    <col min="14094" max="14094" width="7.6328125" style="676" customWidth="1"/>
    <col min="14095" max="14095" width="3.36328125" style="676" customWidth="1"/>
    <col min="14096" max="14096" width="10.36328125" style="676" customWidth="1"/>
    <col min="14097" max="14097" width="3.90625" style="676" customWidth="1"/>
    <col min="14098" max="14098" width="4.453125" style="676" customWidth="1"/>
    <col min="14099" max="14099" width="3.36328125" style="676" customWidth="1"/>
    <col min="14100" max="14100" width="7.08984375" style="676" customWidth="1"/>
    <col min="14101" max="14101" width="7.36328125" style="676" customWidth="1"/>
    <col min="14102" max="14102" width="11.6328125" style="676" customWidth="1"/>
    <col min="14103" max="14103" width="6" style="676" customWidth="1"/>
    <col min="14104" max="14104" width="9.36328125" style="676" customWidth="1"/>
    <col min="14105" max="14105" width="7.08984375" style="676" customWidth="1"/>
    <col min="14106" max="14106" width="8.90625" style="676" hidden="1" customWidth="1"/>
    <col min="14107" max="14107" width="2.90625" style="676" customWidth="1"/>
    <col min="14108" max="14108" width="10.453125" style="676" customWidth="1"/>
    <col min="14109" max="14109" width="19.08984375" style="676" customWidth="1"/>
    <col min="14110" max="14337" width="8.90625" style="676"/>
    <col min="14338" max="14338" width="15" style="676" customWidth="1"/>
    <col min="14339" max="14339" width="3.6328125" style="676" customWidth="1"/>
    <col min="14340" max="14340" width="10.6328125" style="676" customWidth="1"/>
    <col min="14341" max="14341" width="3.36328125" style="676" customWidth="1"/>
    <col min="14342" max="14342" width="4.6328125" style="676" customWidth="1"/>
    <col min="14343" max="14343" width="4.90625" style="676" customWidth="1"/>
    <col min="14344" max="14344" width="4.453125" style="676" customWidth="1"/>
    <col min="14345" max="14345" width="3.36328125" style="676" customWidth="1"/>
    <col min="14346" max="14346" width="6.08984375" style="676" customWidth="1"/>
    <col min="14347" max="14348" width="5.36328125" style="676" customWidth="1"/>
    <col min="14349" max="14349" width="7.36328125" style="676" customWidth="1"/>
    <col min="14350" max="14350" width="7.6328125" style="676" customWidth="1"/>
    <col min="14351" max="14351" width="3.36328125" style="676" customWidth="1"/>
    <col min="14352" max="14352" width="10.36328125" style="676" customWidth="1"/>
    <col min="14353" max="14353" width="3.90625" style="676" customWidth="1"/>
    <col min="14354" max="14354" width="4.453125" style="676" customWidth="1"/>
    <col min="14355" max="14355" width="3.36328125" style="676" customWidth="1"/>
    <col min="14356" max="14356" width="7.08984375" style="676" customWidth="1"/>
    <col min="14357" max="14357" width="7.36328125" style="676" customWidth="1"/>
    <col min="14358" max="14358" width="11.6328125" style="676" customWidth="1"/>
    <col min="14359" max="14359" width="6" style="676" customWidth="1"/>
    <col min="14360" max="14360" width="9.36328125" style="676" customWidth="1"/>
    <col min="14361" max="14361" width="7.08984375" style="676" customWidth="1"/>
    <col min="14362" max="14362" width="8.90625" style="676" hidden="1" customWidth="1"/>
    <col min="14363" max="14363" width="2.90625" style="676" customWidth="1"/>
    <col min="14364" max="14364" width="10.453125" style="676" customWidth="1"/>
    <col min="14365" max="14365" width="19.08984375" style="676" customWidth="1"/>
    <col min="14366" max="14593" width="8.90625" style="676"/>
    <col min="14594" max="14594" width="15" style="676" customWidth="1"/>
    <col min="14595" max="14595" width="3.6328125" style="676" customWidth="1"/>
    <col min="14596" max="14596" width="10.6328125" style="676" customWidth="1"/>
    <col min="14597" max="14597" width="3.36328125" style="676" customWidth="1"/>
    <col min="14598" max="14598" width="4.6328125" style="676" customWidth="1"/>
    <col min="14599" max="14599" width="4.90625" style="676" customWidth="1"/>
    <col min="14600" max="14600" width="4.453125" style="676" customWidth="1"/>
    <col min="14601" max="14601" width="3.36328125" style="676" customWidth="1"/>
    <col min="14602" max="14602" width="6.08984375" style="676" customWidth="1"/>
    <col min="14603" max="14604" width="5.36328125" style="676" customWidth="1"/>
    <col min="14605" max="14605" width="7.36328125" style="676" customWidth="1"/>
    <col min="14606" max="14606" width="7.6328125" style="676" customWidth="1"/>
    <col min="14607" max="14607" width="3.36328125" style="676" customWidth="1"/>
    <col min="14608" max="14608" width="10.36328125" style="676" customWidth="1"/>
    <col min="14609" max="14609" width="3.90625" style="676" customWidth="1"/>
    <col min="14610" max="14610" width="4.453125" style="676" customWidth="1"/>
    <col min="14611" max="14611" width="3.36328125" style="676" customWidth="1"/>
    <col min="14612" max="14612" width="7.08984375" style="676" customWidth="1"/>
    <col min="14613" max="14613" width="7.36328125" style="676" customWidth="1"/>
    <col min="14614" max="14614" width="11.6328125" style="676" customWidth="1"/>
    <col min="14615" max="14615" width="6" style="676" customWidth="1"/>
    <col min="14616" max="14616" width="9.36328125" style="676" customWidth="1"/>
    <col min="14617" max="14617" width="7.08984375" style="676" customWidth="1"/>
    <col min="14618" max="14618" width="8.90625" style="676" hidden="1" customWidth="1"/>
    <col min="14619" max="14619" width="2.90625" style="676" customWidth="1"/>
    <col min="14620" max="14620" width="10.453125" style="676" customWidth="1"/>
    <col min="14621" max="14621" width="19.08984375" style="676" customWidth="1"/>
    <col min="14622" max="14849" width="8.90625" style="676"/>
    <col min="14850" max="14850" width="15" style="676" customWidth="1"/>
    <col min="14851" max="14851" width="3.6328125" style="676" customWidth="1"/>
    <col min="14852" max="14852" width="10.6328125" style="676" customWidth="1"/>
    <col min="14853" max="14853" width="3.36328125" style="676" customWidth="1"/>
    <col min="14854" max="14854" width="4.6328125" style="676" customWidth="1"/>
    <col min="14855" max="14855" width="4.90625" style="676" customWidth="1"/>
    <col min="14856" max="14856" width="4.453125" style="676" customWidth="1"/>
    <col min="14857" max="14857" width="3.36328125" style="676" customWidth="1"/>
    <col min="14858" max="14858" width="6.08984375" style="676" customWidth="1"/>
    <col min="14859" max="14860" width="5.36328125" style="676" customWidth="1"/>
    <col min="14861" max="14861" width="7.36328125" style="676" customWidth="1"/>
    <col min="14862" max="14862" width="7.6328125" style="676" customWidth="1"/>
    <col min="14863" max="14863" width="3.36328125" style="676" customWidth="1"/>
    <col min="14864" max="14864" width="10.36328125" style="676" customWidth="1"/>
    <col min="14865" max="14865" width="3.90625" style="676" customWidth="1"/>
    <col min="14866" max="14866" width="4.453125" style="676" customWidth="1"/>
    <col min="14867" max="14867" width="3.36328125" style="676" customWidth="1"/>
    <col min="14868" max="14868" width="7.08984375" style="676" customWidth="1"/>
    <col min="14869" max="14869" width="7.36328125" style="676" customWidth="1"/>
    <col min="14870" max="14870" width="11.6328125" style="676" customWidth="1"/>
    <col min="14871" max="14871" width="6" style="676" customWidth="1"/>
    <col min="14872" max="14872" width="9.36328125" style="676" customWidth="1"/>
    <col min="14873" max="14873" width="7.08984375" style="676" customWidth="1"/>
    <col min="14874" max="14874" width="8.90625" style="676" hidden="1" customWidth="1"/>
    <col min="14875" max="14875" width="2.90625" style="676" customWidth="1"/>
    <col min="14876" max="14876" width="10.453125" style="676" customWidth="1"/>
    <col min="14877" max="14877" width="19.08984375" style="676" customWidth="1"/>
    <col min="14878" max="15105" width="8.90625" style="676"/>
    <col min="15106" max="15106" width="15" style="676" customWidth="1"/>
    <col min="15107" max="15107" width="3.6328125" style="676" customWidth="1"/>
    <col min="15108" max="15108" width="10.6328125" style="676" customWidth="1"/>
    <col min="15109" max="15109" width="3.36328125" style="676" customWidth="1"/>
    <col min="15110" max="15110" width="4.6328125" style="676" customWidth="1"/>
    <col min="15111" max="15111" width="4.90625" style="676" customWidth="1"/>
    <col min="15112" max="15112" width="4.453125" style="676" customWidth="1"/>
    <col min="15113" max="15113" width="3.36328125" style="676" customWidth="1"/>
    <col min="15114" max="15114" width="6.08984375" style="676" customWidth="1"/>
    <col min="15115" max="15116" width="5.36328125" style="676" customWidth="1"/>
    <col min="15117" max="15117" width="7.36328125" style="676" customWidth="1"/>
    <col min="15118" max="15118" width="7.6328125" style="676" customWidth="1"/>
    <col min="15119" max="15119" width="3.36328125" style="676" customWidth="1"/>
    <col min="15120" max="15120" width="10.36328125" style="676" customWidth="1"/>
    <col min="15121" max="15121" width="3.90625" style="676" customWidth="1"/>
    <col min="15122" max="15122" width="4.453125" style="676" customWidth="1"/>
    <col min="15123" max="15123" width="3.36328125" style="676" customWidth="1"/>
    <col min="15124" max="15124" width="7.08984375" style="676" customWidth="1"/>
    <col min="15125" max="15125" width="7.36328125" style="676" customWidth="1"/>
    <col min="15126" max="15126" width="11.6328125" style="676" customWidth="1"/>
    <col min="15127" max="15127" width="6" style="676" customWidth="1"/>
    <col min="15128" max="15128" width="9.36328125" style="676" customWidth="1"/>
    <col min="15129" max="15129" width="7.08984375" style="676" customWidth="1"/>
    <col min="15130" max="15130" width="8.90625" style="676" hidden="1" customWidth="1"/>
    <col min="15131" max="15131" width="2.90625" style="676" customWidth="1"/>
    <col min="15132" max="15132" width="10.453125" style="676" customWidth="1"/>
    <col min="15133" max="15133" width="19.08984375" style="676" customWidth="1"/>
    <col min="15134" max="15361" width="8.90625" style="676"/>
    <col min="15362" max="15362" width="15" style="676" customWidth="1"/>
    <col min="15363" max="15363" width="3.6328125" style="676" customWidth="1"/>
    <col min="15364" max="15364" width="10.6328125" style="676" customWidth="1"/>
    <col min="15365" max="15365" width="3.36328125" style="676" customWidth="1"/>
    <col min="15366" max="15366" width="4.6328125" style="676" customWidth="1"/>
    <col min="15367" max="15367" width="4.90625" style="676" customWidth="1"/>
    <col min="15368" max="15368" width="4.453125" style="676" customWidth="1"/>
    <col min="15369" max="15369" width="3.36328125" style="676" customWidth="1"/>
    <col min="15370" max="15370" width="6.08984375" style="676" customWidth="1"/>
    <col min="15371" max="15372" width="5.36328125" style="676" customWidth="1"/>
    <col min="15373" max="15373" width="7.36328125" style="676" customWidth="1"/>
    <col min="15374" max="15374" width="7.6328125" style="676" customWidth="1"/>
    <col min="15375" max="15375" width="3.36328125" style="676" customWidth="1"/>
    <col min="15376" max="15376" width="10.36328125" style="676" customWidth="1"/>
    <col min="15377" max="15377" width="3.90625" style="676" customWidth="1"/>
    <col min="15378" max="15378" width="4.453125" style="676" customWidth="1"/>
    <col min="15379" max="15379" width="3.36328125" style="676" customWidth="1"/>
    <col min="15380" max="15380" width="7.08984375" style="676" customWidth="1"/>
    <col min="15381" max="15381" width="7.36328125" style="676" customWidth="1"/>
    <col min="15382" max="15382" width="11.6328125" style="676" customWidth="1"/>
    <col min="15383" max="15383" width="6" style="676" customWidth="1"/>
    <col min="15384" max="15384" width="9.36328125" style="676" customWidth="1"/>
    <col min="15385" max="15385" width="7.08984375" style="676" customWidth="1"/>
    <col min="15386" max="15386" width="8.90625" style="676" hidden="1" customWidth="1"/>
    <col min="15387" max="15387" width="2.90625" style="676" customWidth="1"/>
    <col min="15388" max="15388" width="10.453125" style="676" customWidth="1"/>
    <col min="15389" max="15389" width="19.08984375" style="676" customWidth="1"/>
    <col min="15390" max="15617" width="8.90625" style="676"/>
    <col min="15618" max="15618" width="15" style="676" customWidth="1"/>
    <col min="15619" max="15619" width="3.6328125" style="676" customWidth="1"/>
    <col min="15620" max="15620" width="10.6328125" style="676" customWidth="1"/>
    <col min="15621" max="15621" width="3.36328125" style="676" customWidth="1"/>
    <col min="15622" max="15622" width="4.6328125" style="676" customWidth="1"/>
    <col min="15623" max="15623" width="4.90625" style="676" customWidth="1"/>
    <col min="15624" max="15624" width="4.453125" style="676" customWidth="1"/>
    <col min="15625" max="15625" width="3.36328125" style="676" customWidth="1"/>
    <col min="15626" max="15626" width="6.08984375" style="676" customWidth="1"/>
    <col min="15627" max="15628" width="5.36328125" style="676" customWidth="1"/>
    <col min="15629" max="15629" width="7.36328125" style="676" customWidth="1"/>
    <col min="15630" max="15630" width="7.6328125" style="676" customWidth="1"/>
    <col min="15631" max="15631" width="3.36328125" style="676" customWidth="1"/>
    <col min="15632" max="15632" width="10.36328125" style="676" customWidth="1"/>
    <col min="15633" max="15633" width="3.90625" style="676" customWidth="1"/>
    <col min="15634" max="15634" width="4.453125" style="676" customWidth="1"/>
    <col min="15635" max="15635" width="3.36328125" style="676" customWidth="1"/>
    <col min="15636" max="15636" width="7.08984375" style="676" customWidth="1"/>
    <col min="15637" max="15637" width="7.36328125" style="676" customWidth="1"/>
    <col min="15638" max="15638" width="11.6328125" style="676" customWidth="1"/>
    <col min="15639" max="15639" width="6" style="676" customWidth="1"/>
    <col min="15640" max="15640" width="9.36328125" style="676" customWidth="1"/>
    <col min="15641" max="15641" width="7.08984375" style="676" customWidth="1"/>
    <col min="15642" max="15642" width="8.90625" style="676" hidden="1" customWidth="1"/>
    <col min="15643" max="15643" width="2.90625" style="676" customWidth="1"/>
    <col min="15644" max="15644" width="10.453125" style="676" customWidth="1"/>
    <col min="15645" max="15645" width="19.08984375" style="676" customWidth="1"/>
    <col min="15646" max="15873" width="8.90625" style="676"/>
    <col min="15874" max="15874" width="15" style="676" customWidth="1"/>
    <col min="15875" max="15875" width="3.6328125" style="676" customWidth="1"/>
    <col min="15876" max="15876" width="10.6328125" style="676" customWidth="1"/>
    <col min="15877" max="15877" width="3.36328125" style="676" customWidth="1"/>
    <col min="15878" max="15878" width="4.6328125" style="676" customWidth="1"/>
    <col min="15879" max="15879" width="4.90625" style="676" customWidth="1"/>
    <col min="15880" max="15880" width="4.453125" style="676" customWidth="1"/>
    <col min="15881" max="15881" width="3.36328125" style="676" customWidth="1"/>
    <col min="15882" max="15882" width="6.08984375" style="676" customWidth="1"/>
    <col min="15883" max="15884" width="5.36328125" style="676" customWidth="1"/>
    <col min="15885" max="15885" width="7.36328125" style="676" customWidth="1"/>
    <col min="15886" max="15886" width="7.6328125" style="676" customWidth="1"/>
    <col min="15887" max="15887" width="3.36328125" style="676" customWidth="1"/>
    <col min="15888" max="15888" width="10.36328125" style="676" customWidth="1"/>
    <col min="15889" max="15889" width="3.90625" style="676" customWidth="1"/>
    <col min="15890" max="15890" width="4.453125" style="676" customWidth="1"/>
    <col min="15891" max="15891" width="3.36328125" style="676" customWidth="1"/>
    <col min="15892" max="15892" width="7.08984375" style="676" customWidth="1"/>
    <col min="15893" max="15893" width="7.36328125" style="676" customWidth="1"/>
    <col min="15894" max="15894" width="11.6328125" style="676" customWidth="1"/>
    <col min="15895" max="15895" width="6" style="676" customWidth="1"/>
    <col min="15896" max="15896" width="9.36328125" style="676" customWidth="1"/>
    <col min="15897" max="15897" width="7.08984375" style="676" customWidth="1"/>
    <col min="15898" max="15898" width="8.90625" style="676" hidden="1" customWidth="1"/>
    <col min="15899" max="15899" width="2.90625" style="676" customWidth="1"/>
    <col min="15900" max="15900" width="10.453125" style="676" customWidth="1"/>
    <col min="15901" max="15901" width="19.08984375" style="676" customWidth="1"/>
    <col min="15902" max="16129" width="8.90625" style="676"/>
    <col min="16130" max="16130" width="15" style="676" customWidth="1"/>
    <col min="16131" max="16131" width="3.6328125" style="676" customWidth="1"/>
    <col min="16132" max="16132" width="10.6328125" style="676" customWidth="1"/>
    <col min="16133" max="16133" width="3.36328125" style="676" customWidth="1"/>
    <col min="16134" max="16134" width="4.6328125" style="676" customWidth="1"/>
    <col min="16135" max="16135" width="4.90625" style="676" customWidth="1"/>
    <col min="16136" max="16136" width="4.453125" style="676" customWidth="1"/>
    <col min="16137" max="16137" width="3.36328125" style="676" customWidth="1"/>
    <col min="16138" max="16138" width="6.08984375" style="676" customWidth="1"/>
    <col min="16139" max="16140" width="5.36328125" style="676" customWidth="1"/>
    <col min="16141" max="16141" width="7.36328125" style="676" customWidth="1"/>
    <col min="16142" max="16142" width="7.6328125" style="676" customWidth="1"/>
    <col min="16143" max="16143" width="3.36328125" style="676" customWidth="1"/>
    <col min="16144" max="16144" width="10.36328125" style="676" customWidth="1"/>
    <col min="16145" max="16145" width="3.90625" style="676" customWidth="1"/>
    <col min="16146" max="16146" width="4.453125" style="676" customWidth="1"/>
    <col min="16147" max="16147" width="3.36328125" style="676" customWidth="1"/>
    <col min="16148" max="16148" width="7.08984375" style="676" customWidth="1"/>
    <col min="16149" max="16149" width="7.36328125" style="676" customWidth="1"/>
    <col min="16150" max="16150" width="11.6328125" style="676" customWidth="1"/>
    <col min="16151" max="16151" width="6" style="676" customWidth="1"/>
    <col min="16152" max="16152" width="9.36328125" style="676" customWidth="1"/>
    <col min="16153" max="16153" width="7.08984375" style="676" customWidth="1"/>
    <col min="16154" max="16154" width="8.90625" style="676" hidden="1" customWidth="1"/>
    <col min="16155" max="16155" width="2.90625" style="676" customWidth="1"/>
    <col min="16156" max="16156" width="10.453125" style="676" customWidth="1"/>
    <col min="16157" max="16157" width="19.08984375" style="676" customWidth="1"/>
    <col min="16158" max="16384" width="8.90625" style="676"/>
  </cols>
  <sheetData>
    <row r="1" spans="1:30">
      <c r="A1" s="425" t="str">
        <f>シート一覧!L1</f>
        <v>【2025年度用】</v>
      </c>
    </row>
    <row r="2" spans="1:30" s="677" customFormat="1" ht="36" customHeight="1" thickBot="1">
      <c r="B2" s="678" t="s">
        <v>276</v>
      </c>
      <c r="C2" s="679"/>
      <c r="D2" s="679"/>
      <c r="E2" s="679"/>
      <c r="F2" s="679"/>
      <c r="G2" s="679"/>
      <c r="H2" s="679"/>
      <c r="I2" s="679"/>
      <c r="S2" s="1415"/>
      <c r="T2" s="1415"/>
      <c r="U2" s="1415"/>
      <c r="V2" s="1415"/>
      <c r="W2" s="1416" t="s">
        <v>258</v>
      </c>
      <c r="X2" s="1416"/>
      <c r="Y2" s="1416"/>
      <c r="Z2" s="1416"/>
    </row>
    <row r="3" spans="1:30" s="677" customFormat="1" ht="20.149999999999999" customHeight="1" thickBot="1">
      <c r="B3" s="1417" t="s">
        <v>277</v>
      </c>
      <c r="C3" s="1417"/>
      <c r="D3" s="1417"/>
      <c r="E3" s="1417"/>
      <c r="F3" s="1417"/>
      <c r="G3" s="1417"/>
      <c r="H3" s="1417"/>
      <c r="I3" s="1417"/>
      <c r="J3" s="1417"/>
      <c r="K3" s="1417"/>
      <c r="L3" s="1417"/>
      <c r="M3" s="1417"/>
      <c r="N3" s="1417"/>
      <c r="O3" s="1417"/>
      <c r="P3" s="1417"/>
      <c r="Q3" s="1417"/>
      <c r="R3" s="1417"/>
      <c r="S3" s="1417"/>
      <c r="T3" s="1417"/>
      <c r="U3" s="1417"/>
      <c r="V3" s="1417"/>
      <c r="W3" s="1417"/>
      <c r="X3" s="1417"/>
      <c r="Y3" s="1417"/>
      <c r="AB3" s="680" t="s">
        <v>157</v>
      </c>
    </row>
    <row r="4" spans="1:30" ht="20.149999999999999" customHeight="1">
      <c r="AB4" s="681" t="s">
        <v>158</v>
      </c>
    </row>
    <row r="5" spans="1:30" s="677" customFormat="1" ht="20.149999999999999" customHeight="1" thickBot="1">
      <c r="B5" s="682"/>
      <c r="C5" s="682"/>
      <c r="D5" s="682"/>
      <c r="E5" s="682"/>
      <c r="F5" s="682"/>
      <c r="G5" s="682"/>
      <c r="H5" s="682"/>
      <c r="I5" s="682"/>
      <c r="J5" s="682"/>
      <c r="K5" s="682"/>
      <c r="L5" s="682"/>
      <c r="M5" s="682"/>
      <c r="N5" s="682"/>
      <c r="O5" s="682"/>
      <c r="P5" s="683"/>
      <c r="Q5" s="684" t="s">
        <v>159</v>
      </c>
      <c r="R5" s="1418"/>
      <c r="S5" s="1418"/>
      <c r="T5" s="685" t="s">
        <v>160</v>
      </c>
      <c r="U5" s="686"/>
      <c r="V5" s="683" t="s">
        <v>161</v>
      </c>
      <c r="W5" s="686"/>
      <c r="X5" s="687" t="s">
        <v>278</v>
      </c>
      <c r="Y5" s="682"/>
      <c r="AB5" s="688" t="s">
        <v>163</v>
      </c>
    </row>
    <row r="6" spans="1:30" ht="30" customHeight="1">
      <c r="B6" s="772" t="s">
        <v>279</v>
      </c>
      <c r="C6" s="1523"/>
      <c r="D6" s="1524"/>
      <c r="E6" s="1524"/>
      <c r="F6" s="1524"/>
      <c r="G6" s="1524"/>
      <c r="H6" s="1524"/>
      <c r="I6" s="1524"/>
      <c r="J6" s="1524"/>
      <c r="K6" s="1524"/>
      <c r="L6" s="1524"/>
      <c r="M6" s="1524"/>
      <c r="N6" s="1524"/>
      <c r="O6" s="1524"/>
      <c r="P6" s="1524"/>
      <c r="Q6" s="1524"/>
      <c r="R6" s="1524"/>
      <c r="S6" s="1524"/>
      <c r="T6" s="1524"/>
      <c r="U6" s="773"/>
      <c r="V6" s="773"/>
      <c r="W6" s="773"/>
      <c r="X6" s="773"/>
      <c r="Y6" s="774"/>
      <c r="Z6" s="691"/>
      <c r="AB6" s="692" t="s">
        <v>165</v>
      </c>
      <c r="AC6" s="692" t="s">
        <v>166</v>
      </c>
      <c r="AD6" s="693"/>
    </row>
    <row r="7" spans="1:30" ht="24.75" customHeight="1">
      <c r="B7" s="775" t="s">
        <v>280</v>
      </c>
      <c r="C7" s="1525" t="s">
        <v>281</v>
      </c>
      <c r="D7" s="1526"/>
      <c r="E7" s="1526"/>
      <c r="F7" s="1526"/>
      <c r="G7" s="1526"/>
      <c r="H7" s="1526"/>
      <c r="I7" s="1526"/>
      <c r="J7" s="1526"/>
      <c r="K7" s="1526"/>
      <c r="L7" s="1526"/>
      <c r="M7" s="1526"/>
      <c r="N7" s="1526"/>
      <c r="O7" s="1526"/>
      <c r="P7" s="1526"/>
      <c r="Q7" s="1526"/>
      <c r="R7" s="1526"/>
      <c r="S7" s="1526"/>
      <c r="T7" s="1526"/>
      <c r="U7" s="1431" t="s">
        <v>282</v>
      </c>
      <c r="V7" s="1431"/>
      <c r="W7" s="1431"/>
      <c r="X7" s="1442" t="s">
        <v>780</v>
      </c>
      <c r="Y7" s="1442"/>
      <c r="Z7" s="691"/>
      <c r="AB7" s="698" t="s">
        <v>781</v>
      </c>
      <c r="AC7" s="699"/>
      <c r="AD7" s="700"/>
    </row>
    <row r="8" spans="1:30" ht="20.149999999999999" customHeight="1" thickBot="1">
      <c r="B8" s="701" t="s">
        <v>283</v>
      </c>
      <c r="C8" s="1516"/>
      <c r="D8" s="1517"/>
      <c r="E8" s="1517"/>
      <c r="F8" s="1517"/>
      <c r="G8" s="1517"/>
      <c r="H8" s="776" t="s">
        <v>284</v>
      </c>
      <c r="I8" s="704"/>
      <c r="J8" s="1437" t="s">
        <v>285</v>
      </c>
      <c r="K8" s="1438"/>
      <c r="L8" s="1518"/>
      <c r="M8" s="1517"/>
      <c r="N8" s="722"/>
      <c r="O8" s="1437" t="s">
        <v>286</v>
      </c>
      <c r="P8" s="1434"/>
      <c r="Q8" s="1434"/>
      <c r="R8" s="1438"/>
      <c r="S8" s="1439"/>
      <c r="T8" s="1440"/>
      <c r="U8" s="1440"/>
      <c r="V8" s="1440"/>
      <c r="W8" s="1440"/>
      <c r="X8" s="1440"/>
      <c r="Y8" s="1441"/>
      <c r="Z8" s="691"/>
      <c r="AB8" s="709" t="s">
        <v>287</v>
      </c>
      <c r="AC8" s="710" t="s">
        <v>173</v>
      </c>
      <c r="AD8" s="700"/>
    </row>
    <row r="9" spans="1:30" ht="20.149999999999999" customHeight="1" thickBot="1">
      <c r="B9" s="783" t="s">
        <v>288</v>
      </c>
      <c r="C9" s="1452"/>
      <c r="D9" s="1453"/>
      <c r="E9" s="1453"/>
      <c r="F9" s="1453"/>
      <c r="G9" s="1453"/>
      <c r="H9" s="1453"/>
      <c r="I9" s="1453"/>
      <c r="J9" s="1453"/>
      <c r="K9" s="1453"/>
      <c r="L9" s="1453"/>
      <c r="M9" s="1453"/>
      <c r="N9" s="1453"/>
      <c r="O9" s="1453"/>
      <c r="P9" s="1453"/>
      <c r="Q9" s="1453"/>
      <c r="R9" s="1453"/>
      <c r="S9" s="1453"/>
      <c r="T9" s="1453"/>
      <c r="U9" s="1453"/>
      <c r="V9" s="1453"/>
      <c r="W9" s="1453"/>
      <c r="X9" s="1453"/>
      <c r="Y9" s="1454"/>
      <c r="Z9" s="691"/>
      <c r="AB9" s="712" t="s">
        <v>289</v>
      </c>
    </row>
    <row r="10" spans="1:30" ht="20.149999999999999" customHeight="1">
      <c r="B10" s="713" t="s">
        <v>290</v>
      </c>
      <c r="C10" s="1443"/>
      <c r="D10" s="1444"/>
      <c r="E10" s="1444"/>
      <c r="F10" s="1444"/>
      <c r="G10" s="1444"/>
      <c r="H10" s="1444"/>
      <c r="I10" s="1444"/>
      <c r="J10" s="1444"/>
      <c r="K10" s="1444"/>
      <c r="L10" s="1444"/>
      <c r="M10" s="1444"/>
      <c r="N10" s="1444"/>
      <c r="O10" s="1444"/>
      <c r="P10" s="1444"/>
      <c r="Q10" s="1444"/>
      <c r="R10" s="1444"/>
      <c r="S10" s="1444"/>
      <c r="T10" s="1444"/>
      <c r="U10" s="1444"/>
      <c r="V10" s="1444"/>
      <c r="W10" s="1444"/>
      <c r="X10" s="1444"/>
      <c r="Y10" s="1455"/>
      <c r="Z10" s="691"/>
      <c r="AB10" s="1423" t="s">
        <v>176</v>
      </c>
      <c r="AC10" s="1424"/>
    </row>
    <row r="11" spans="1:30" ht="55.5" customHeight="1">
      <c r="B11" s="714" t="s">
        <v>291</v>
      </c>
      <c r="C11" s="1514" t="s">
        <v>780</v>
      </c>
      <c r="D11" s="1515"/>
      <c r="E11" s="1521"/>
      <c r="F11" s="1521"/>
      <c r="G11" s="1521"/>
      <c r="H11" s="1521"/>
      <c r="I11" s="1521"/>
      <c r="J11" s="1521"/>
      <c r="K11" s="1521"/>
      <c r="L11" s="1521"/>
      <c r="M11" s="1521"/>
      <c r="N11" s="1522"/>
      <c r="O11" s="1519" t="s">
        <v>780</v>
      </c>
      <c r="P11" s="1520"/>
      <c r="Q11" s="1520"/>
      <c r="R11" s="1520"/>
      <c r="S11" s="1520"/>
      <c r="T11" s="728"/>
      <c r="U11" s="720" t="s">
        <v>292</v>
      </c>
      <c r="V11" s="721"/>
      <c r="W11" s="702" t="s">
        <v>293</v>
      </c>
      <c r="X11" s="721"/>
      <c r="Y11" s="722" t="s">
        <v>294</v>
      </c>
      <c r="Z11" s="691"/>
      <c r="AB11" s="723" t="s">
        <v>781</v>
      </c>
      <c r="AC11" s="724" t="s">
        <v>781</v>
      </c>
    </row>
    <row r="12" spans="1:30" ht="40" customHeight="1">
      <c r="B12" s="725" t="s">
        <v>295</v>
      </c>
      <c r="C12" s="1443"/>
      <c r="D12" s="1444"/>
      <c r="E12" s="1444"/>
      <c r="F12" s="1444"/>
      <c r="G12" s="1444"/>
      <c r="H12" s="1444"/>
      <c r="I12" s="1444"/>
      <c r="J12" s="1444"/>
      <c r="K12" s="1444"/>
      <c r="L12" s="1444"/>
      <c r="M12" s="1444"/>
      <c r="N12" s="1444"/>
      <c r="O12" s="1444"/>
      <c r="P12" s="1444"/>
      <c r="Q12" s="1444"/>
      <c r="R12" s="1444"/>
      <c r="S12" s="1444"/>
      <c r="T12" s="1444"/>
      <c r="U12" s="1444"/>
      <c r="V12" s="1444"/>
      <c r="W12" s="1444"/>
      <c r="X12" s="1444"/>
      <c r="Y12" s="707"/>
      <c r="Z12" s="691"/>
      <c r="AB12" s="726" t="s">
        <v>296</v>
      </c>
      <c r="AC12" s="727" t="s">
        <v>297</v>
      </c>
    </row>
    <row r="13" spans="1:30" s="777" customFormat="1" ht="34" customHeight="1" thickBot="1">
      <c r="B13" s="1506" t="s">
        <v>298</v>
      </c>
      <c r="C13" s="1507"/>
      <c r="D13" s="1508"/>
      <c r="E13" s="1509" t="s">
        <v>780</v>
      </c>
      <c r="F13" s="1510"/>
      <c r="G13" s="1510"/>
      <c r="H13" s="1510"/>
      <c r="I13" s="1510"/>
      <c r="J13" s="1435" t="s">
        <v>299</v>
      </c>
      <c r="K13" s="1435"/>
      <c r="L13" s="1435"/>
      <c r="M13" s="1436"/>
      <c r="N13" s="1511" t="s">
        <v>780</v>
      </c>
      <c r="O13" s="1512"/>
      <c r="P13" s="1512"/>
      <c r="Q13" s="702" t="s">
        <v>300</v>
      </c>
      <c r="R13" s="1513" t="s">
        <v>780</v>
      </c>
      <c r="S13" s="1513"/>
      <c r="T13" s="1513"/>
      <c r="U13" s="1513"/>
      <c r="V13" s="702" t="s">
        <v>185</v>
      </c>
      <c r="W13" s="1513" t="s">
        <v>780</v>
      </c>
      <c r="X13" s="1513"/>
      <c r="Y13" s="707" t="s">
        <v>301</v>
      </c>
      <c r="Z13" s="778"/>
      <c r="AB13" s="779" t="s">
        <v>302</v>
      </c>
      <c r="AC13" s="727" t="s">
        <v>303</v>
      </c>
    </row>
    <row r="14" spans="1:30" ht="20.149999999999999" customHeight="1">
      <c r="B14" s="1458"/>
      <c r="C14" s="1459"/>
      <c r="D14" s="1459"/>
      <c r="E14" s="1459"/>
      <c r="F14" s="1459"/>
      <c r="G14" s="1459"/>
      <c r="H14" s="1459"/>
      <c r="I14" s="1459"/>
      <c r="J14" s="1459"/>
      <c r="K14" s="1459"/>
      <c r="L14" s="1459"/>
      <c r="M14" s="1459"/>
      <c r="N14" s="1459"/>
      <c r="O14" s="1459"/>
      <c r="P14" s="1459"/>
      <c r="Q14" s="1459"/>
      <c r="R14" s="1459"/>
      <c r="S14" s="1459"/>
      <c r="T14" s="1459"/>
      <c r="U14" s="1459"/>
      <c r="V14" s="1459"/>
      <c r="W14" s="1459"/>
      <c r="X14" s="1459"/>
      <c r="Y14" s="1460"/>
      <c r="Z14" s="691"/>
      <c r="AC14" s="730" t="s">
        <v>304</v>
      </c>
    </row>
    <row r="15" spans="1:30" ht="20.149999999999999" customHeight="1">
      <c r="A15" s="731"/>
      <c r="B15" s="780" t="s">
        <v>305</v>
      </c>
      <c r="C15" s="733"/>
      <c r="D15" s="734"/>
      <c r="E15" s="734"/>
      <c r="F15" s="735"/>
      <c r="G15" s="735"/>
      <c r="H15" s="735"/>
      <c r="I15" s="735"/>
      <c r="J15" s="735"/>
      <c r="K15" s="735"/>
      <c r="L15" s="735"/>
      <c r="M15" s="735"/>
      <c r="N15" s="735"/>
      <c r="O15" s="735"/>
      <c r="P15" s="735"/>
      <c r="Q15" s="735"/>
      <c r="R15" s="735"/>
      <c r="S15" s="735"/>
      <c r="T15" s="735"/>
      <c r="U15" s="735"/>
      <c r="V15" s="735"/>
      <c r="W15" s="735"/>
      <c r="X15" s="735"/>
      <c r="Y15" s="736"/>
      <c r="Z15" s="691"/>
      <c r="AC15" s="730" t="s">
        <v>306</v>
      </c>
    </row>
    <row r="16" spans="1:30" ht="38.15" customHeight="1">
      <c r="A16" s="731"/>
      <c r="B16" s="781" t="s">
        <v>307</v>
      </c>
      <c r="C16" s="738"/>
      <c r="D16" s="1503" t="s">
        <v>308</v>
      </c>
      <c r="E16" s="1504"/>
      <c r="F16" s="1504"/>
      <c r="G16" s="1504"/>
      <c r="H16" s="1504"/>
      <c r="I16" s="1504"/>
      <c r="J16" s="1504"/>
      <c r="K16" s="1504"/>
      <c r="L16" s="1504"/>
      <c r="M16" s="1504"/>
      <c r="N16" s="1504"/>
      <c r="O16" s="1504"/>
      <c r="P16" s="1504"/>
      <c r="Q16" s="1504"/>
      <c r="R16" s="1504"/>
      <c r="S16" s="1504"/>
      <c r="T16" s="1504"/>
      <c r="U16" s="1504"/>
      <c r="V16" s="1504"/>
      <c r="W16" s="1504"/>
      <c r="X16" s="1504"/>
      <c r="Y16" s="1505"/>
      <c r="Z16" s="691"/>
      <c r="AC16" s="730" t="s">
        <v>309</v>
      </c>
    </row>
    <row r="17" spans="1:29" ht="20.149999999999999" customHeight="1">
      <c r="A17" s="731"/>
      <c r="B17" s="782"/>
      <c r="C17" s="743"/>
      <c r="D17" s="1501"/>
      <c r="E17" s="1501"/>
      <c r="F17" s="1501"/>
      <c r="G17" s="1501"/>
      <c r="H17" s="1501"/>
      <c r="I17" s="1501"/>
      <c r="J17" s="1501"/>
      <c r="K17" s="1501"/>
      <c r="L17" s="1501"/>
      <c r="M17" s="1501"/>
      <c r="N17" s="1501"/>
      <c r="O17" s="1501"/>
      <c r="P17" s="1501"/>
      <c r="Q17" s="1501"/>
      <c r="R17" s="1501"/>
      <c r="S17" s="1501"/>
      <c r="T17" s="1501"/>
      <c r="U17" s="1501"/>
      <c r="V17" s="1501"/>
      <c r="W17" s="1501"/>
      <c r="X17" s="1501"/>
      <c r="Y17" s="1502"/>
      <c r="Z17" s="691"/>
      <c r="AC17" s="730" t="s">
        <v>310</v>
      </c>
    </row>
    <row r="18" spans="1:29" ht="20.149999999999999" customHeight="1" thickBot="1">
      <c r="B18" s="782"/>
      <c r="C18" s="743"/>
      <c r="D18" s="1501"/>
      <c r="E18" s="1501"/>
      <c r="F18" s="1501"/>
      <c r="G18" s="1501"/>
      <c r="H18" s="1501"/>
      <c r="I18" s="1501"/>
      <c r="J18" s="1501"/>
      <c r="K18" s="1501"/>
      <c r="L18" s="1501"/>
      <c r="M18" s="1501"/>
      <c r="N18" s="1501"/>
      <c r="O18" s="1501"/>
      <c r="P18" s="1501"/>
      <c r="Q18" s="1501"/>
      <c r="R18" s="1501"/>
      <c r="S18" s="1501"/>
      <c r="T18" s="1501"/>
      <c r="U18" s="1501"/>
      <c r="V18" s="1501"/>
      <c r="W18" s="1501"/>
      <c r="X18" s="1501"/>
      <c r="Y18" s="1502"/>
      <c r="Z18" s="691"/>
      <c r="AC18" s="747" t="s">
        <v>196</v>
      </c>
    </row>
    <row r="19" spans="1:29" ht="20.149999999999999" customHeight="1">
      <c r="B19" s="782"/>
      <c r="C19" s="743"/>
      <c r="D19" s="1501"/>
      <c r="E19" s="1501"/>
      <c r="F19" s="1501"/>
      <c r="G19" s="1501"/>
      <c r="H19" s="1501"/>
      <c r="I19" s="1501"/>
      <c r="J19" s="1501"/>
      <c r="K19" s="1501"/>
      <c r="L19" s="1501"/>
      <c r="M19" s="1501"/>
      <c r="N19" s="1501"/>
      <c r="O19" s="1501"/>
      <c r="P19" s="1501"/>
      <c r="Q19" s="1501"/>
      <c r="R19" s="1501"/>
      <c r="S19" s="1501"/>
      <c r="T19" s="1501"/>
      <c r="U19" s="1501"/>
      <c r="V19" s="1501"/>
      <c r="W19" s="1501"/>
      <c r="X19" s="1501"/>
      <c r="Y19" s="1502"/>
      <c r="Z19" s="691"/>
      <c r="AB19" s="748" t="s">
        <v>198</v>
      </c>
      <c r="AC19" s="749" t="s">
        <v>199</v>
      </c>
    </row>
    <row r="20" spans="1:29" ht="20.149999999999999" customHeight="1">
      <c r="B20" s="782"/>
      <c r="C20" s="743"/>
      <c r="D20" s="1501"/>
      <c r="E20" s="1501"/>
      <c r="F20" s="1501"/>
      <c r="G20" s="1501"/>
      <c r="H20" s="1501"/>
      <c r="I20" s="1501"/>
      <c r="J20" s="1501"/>
      <c r="K20" s="1501"/>
      <c r="L20" s="1501"/>
      <c r="M20" s="1501"/>
      <c r="N20" s="1501"/>
      <c r="O20" s="1501"/>
      <c r="P20" s="1501"/>
      <c r="Q20" s="1501"/>
      <c r="R20" s="1501"/>
      <c r="S20" s="1501"/>
      <c r="T20" s="1501"/>
      <c r="U20" s="1501"/>
      <c r="V20" s="1501"/>
      <c r="W20" s="1501"/>
      <c r="X20" s="1501"/>
      <c r="Y20" s="1502"/>
      <c r="Z20" s="691"/>
      <c r="AB20" s="750"/>
      <c r="AC20" s="751"/>
    </row>
    <row r="21" spans="1:29" ht="20.149999999999999" customHeight="1">
      <c r="B21" s="782"/>
      <c r="C21" s="743"/>
      <c r="D21" s="1501"/>
      <c r="E21" s="1501"/>
      <c r="F21" s="1501"/>
      <c r="G21" s="1501"/>
      <c r="H21" s="1501"/>
      <c r="I21" s="1501"/>
      <c r="J21" s="1501"/>
      <c r="K21" s="1501"/>
      <c r="L21" s="1501"/>
      <c r="M21" s="1501"/>
      <c r="N21" s="1501"/>
      <c r="O21" s="1501"/>
      <c r="P21" s="1501"/>
      <c r="Q21" s="1501"/>
      <c r="R21" s="1501"/>
      <c r="S21" s="1501"/>
      <c r="T21" s="1501"/>
      <c r="U21" s="1501"/>
      <c r="V21" s="1501"/>
      <c r="W21" s="1501"/>
      <c r="X21" s="1501"/>
      <c r="Y21" s="1502"/>
      <c r="Z21" s="691"/>
      <c r="AB21" s="726" t="s">
        <v>200</v>
      </c>
      <c r="AC21" s="752" t="s">
        <v>173</v>
      </c>
    </row>
    <row r="22" spans="1:29" ht="20.149999999999999" customHeight="1">
      <c r="B22" s="782"/>
      <c r="C22" s="743"/>
      <c r="D22" s="1501"/>
      <c r="E22" s="1501"/>
      <c r="F22" s="1501"/>
      <c r="G22" s="1501"/>
      <c r="H22" s="1501"/>
      <c r="I22" s="1501"/>
      <c r="J22" s="1501"/>
      <c r="K22" s="1501"/>
      <c r="L22" s="1501"/>
      <c r="M22" s="1501"/>
      <c r="N22" s="1501"/>
      <c r="O22" s="1501"/>
      <c r="P22" s="1501"/>
      <c r="Q22" s="1501"/>
      <c r="R22" s="1501"/>
      <c r="S22" s="1501"/>
      <c r="T22" s="1501"/>
      <c r="U22" s="1501"/>
      <c r="V22" s="1501"/>
      <c r="W22" s="1501"/>
      <c r="X22" s="1501"/>
      <c r="Y22" s="1502"/>
      <c r="Z22" s="691"/>
      <c r="AB22" s="753"/>
      <c r="AC22" s="752"/>
    </row>
    <row r="23" spans="1:29" ht="20.149999999999999" customHeight="1">
      <c r="B23" s="782"/>
      <c r="C23" s="743"/>
      <c r="D23" s="1501"/>
      <c r="E23" s="1501"/>
      <c r="F23" s="1501"/>
      <c r="G23" s="1501"/>
      <c r="H23" s="1501"/>
      <c r="I23" s="1501"/>
      <c r="J23" s="1501"/>
      <c r="K23" s="1501"/>
      <c r="L23" s="1501"/>
      <c r="M23" s="1501"/>
      <c r="N23" s="1501"/>
      <c r="O23" s="1501"/>
      <c r="P23" s="1501"/>
      <c r="Q23" s="1501"/>
      <c r="R23" s="1501"/>
      <c r="S23" s="1501"/>
      <c r="T23" s="1501"/>
      <c r="U23" s="1501"/>
      <c r="V23" s="1501"/>
      <c r="W23" s="1501"/>
      <c r="X23" s="1501"/>
      <c r="Y23" s="1502"/>
      <c r="Z23" s="691"/>
      <c r="AB23" s="753"/>
      <c r="AC23" s="752"/>
    </row>
    <row r="24" spans="1:29" ht="20.149999999999999" customHeight="1">
      <c r="B24" s="782"/>
      <c r="C24" s="743"/>
      <c r="D24" s="1501"/>
      <c r="E24" s="1501"/>
      <c r="F24" s="1501"/>
      <c r="G24" s="1501"/>
      <c r="H24" s="1501"/>
      <c r="I24" s="1501"/>
      <c r="J24" s="1501"/>
      <c r="K24" s="1501"/>
      <c r="L24" s="1501"/>
      <c r="M24" s="1501"/>
      <c r="N24" s="1501"/>
      <c r="O24" s="1501"/>
      <c r="P24" s="1501"/>
      <c r="Q24" s="1501"/>
      <c r="R24" s="1501"/>
      <c r="S24" s="1501"/>
      <c r="T24" s="1501"/>
      <c r="U24" s="1501"/>
      <c r="V24" s="1501"/>
      <c r="W24" s="1501"/>
      <c r="X24" s="1501"/>
      <c r="Y24" s="1502"/>
      <c r="Z24" s="691"/>
      <c r="AB24" s="753"/>
      <c r="AC24" s="752"/>
    </row>
    <row r="25" spans="1:29" ht="20.149999999999999" customHeight="1">
      <c r="B25" s="782"/>
      <c r="C25" s="743"/>
      <c r="D25" s="1501"/>
      <c r="E25" s="1501"/>
      <c r="F25" s="1501"/>
      <c r="G25" s="1501"/>
      <c r="H25" s="1501"/>
      <c r="I25" s="1501"/>
      <c r="J25" s="1501"/>
      <c r="K25" s="1501"/>
      <c r="L25" s="1501"/>
      <c r="M25" s="1501"/>
      <c r="N25" s="1501"/>
      <c r="O25" s="1501"/>
      <c r="P25" s="1501"/>
      <c r="Q25" s="1501"/>
      <c r="R25" s="1501"/>
      <c r="S25" s="1501"/>
      <c r="T25" s="1501"/>
      <c r="U25" s="1501"/>
      <c r="V25" s="1501"/>
      <c r="W25" s="1501"/>
      <c r="X25" s="1501"/>
      <c r="Y25" s="1502"/>
      <c r="Z25" s="691"/>
      <c r="AB25" s="753"/>
      <c r="AC25" s="752"/>
    </row>
    <row r="26" spans="1:29" ht="20.149999999999999" customHeight="1">
      <c r="B26" s="782"/>
      <c r="C26" s="743"/>
      <c r="D26" s="1501"/>
      <c r="E26" s="1501"/>
      <c r="F26" s="1501"/>
      <c r="G26" s="1501"/>
      <c r="H26" s="1501"/>
      <c r="I26" s="1501"/>
      <c r="J26" s="1501"/>
      <c r="K26" s="1501"/>
      <c r="L26" s="1501"/>
      <c r="M26" s="1501"/>
      <c r="N26" s="1501"/>
      <c r="O26" s="1501"/>
      <c r="P26" s="1501"/>
      <c r="Q26" s="1501"/>
      <c r="R26" s="1501"/>
      <c r="S26" s="1501"/>
      <c r="T26" s="1501"/>
      <c r="U26" s="1501"/>
      <c r="V26" s="1501"/>
      <c r="W26" s="1501"/>
      <c r="X26" s="1501"/>
      <c r="Y26" s="1502"/>
      <c r="Z26" s="691"/>
      <c r="AB26" s="750" t="s">
        <v>781</v>
      </c>
      <c r="AC26" s="751" t="s">
        <v>781</v>
      </c>
    </row>
    <row r="27" spans="1:29" ht="20.149999999999999" customHeight="1">
      <c r="B27" s="782"/>
      <c r="C27" s="743"/>
      <c r="D27" s="1501"/>
      <c r="E27" s="1501"/>
      <c r="F27" s="1501"/>
      <c r="G27" s="1501"/>
      <c r="H27" s="1501"/>
      <c r="I27" s="1501"/>
      <c r="J27" s="1501"/>
      <c r="K27" s="1501"/>
      <c r="L27" s="1501"/>
      <c r="M27" s="1501"/>
      <c r="N27" s="1501"/>
      <c r="O27" s="1501"/>
      <c r="P27" s="1501"/>
      <c r="Q27" s="1501"/>
      <c r="R27" s="1501"/>
      <c r="S27" s="1501"/>
      <c r="T27" s="1501"/>
      <c r="U27" s="1501"/>
      <c r="V27" s="1501"/>
      <c r="W27" s="1501"/>
      <c r="X27" s="1501"/>
      <c r="Y27" s="1502"/>
      <c r="Z27" s="691"/>
      <c r="AB27" s="726" t="s">
        <v>311</v>
      </c>
      <c r="AC27" s="752" t="s">
        <v>312</v>
      </c>
    </row>
    <row r="28" spans="1:29" ht="20.149999999999999" customHeight="1">
      <c r="B28" s="782"/>
      <c r="C28" s="743"/>
      <c r="D28" s="1501"/>
      <c r="E28" s="1501"/>
      <c r="F28" s="1501"/>
      <c r="G28" s="1501"/>
      <c r="H28" s="1501"/>
      <c r="I28" s="1501"/>
      <c r="J28" s="1501"/>
      <c r="K28" s="1501"/>
      <c r="L28" s="1501"/>
      <c r="M28" s="1501"/>
      <c r="N28" s="1501"/>
      <c r="O28" s="1501"/>
      <c r="P28" s="1501"/>
      <c r="Q28" s="1501"/>
      <c r="R28" s="1501"/>
      <c r="S28" s="1501"/>
      <c r="T28" s="1501"/>
      <c r="U28" s="1501"/>
      <c r="V28" s="1501"/>
      <c r="W28" s="1501"/>
      <c r="X28" s="1501"/>
      <c r="Y28" s="1502"/>
      <c r="Z28" s="691"/>
      <c r="AB28" s="753" t="s">
        <v>313</v>
      </c>
      <c r="AC28" s="752" t="s">
        <v>314</v>
      </c>
    </row>
    <row r="29" spans="1:29" ht="20.149999999999999" customHeight="1">
      <c r="B29" s="782"/>
      <c r="C29" s="743"/>
      <c r="D29" s="1501"/>
      <c r="E29" s="1501"/>
      <c r="F29" s="1501"/>
      <c r="G29" s="1501"/>
      <c r="H29" s="1501"/>
      <c r="I29" s="1501"/>
      <c r="J29" s="1501"/>
      <c r="K29" s="1501"/>
      <c r="L29" s="1501"/>
      <c r="M29" s="1501"/>
      <c r="N29" s="1501"/>
      <c r="O29" s="1501"/>
      <c r="P29" s="1501"/>
      <c r="Q29" s="1501"/>
      <c r="R29" s="1501"/>
      <c r="S29" s="1501"/>
      <c r="T29" s="1501"/>
      <c r="U29" s="1501"/>
      <c r="V29" s="1501"/>
      <c r="W29" s="1501"/>
      <c r="X29" s="1501"/>
      <c r="Y29" s="1502"/>
      <c r="Z29" s="691"/>
      <c r="AB29" s="753"/>
      <c r="AC29" s="752" t="s">
        <v>315</v>
      </c>
    </row>
    <row r="30" spans="1:29" ht="20.149999999999999" customHeight="1" thickBot="1">
      <c r="B30" s="754"/>
      <c r="C30" s="746"/>
      <c r="D30" s="755"/>
      <c r="E30" s="744"/>
      <c r="F30" s="1465"/>
      <c r="G30" s="1465"/>
      <c r="H30" s="1465"/>
      <c r="I30" s="1465"/>
      <c r="J30" s="1465"/>
      <c r="K30" s="1465"/>
      <c r="L30" s="1465"/>
      <c r="M30" s="1465"/>
      <c r="N30" s="1465"/>
      <c r="O30" s="1465"/>
      <c r="P30" s="1465"/>
      <c r="Q30" s="1465"/>
      <c r="R30" s="1465"/>
      <c r="S30" s="1465"/>
      <c r="T30" s="1465"/>
      <c r="U30" s="1465"/>
      <c r="V30" s="1465"/>
      <c r="W30" s="1465"/>
      <c r="X30" s="1465"/>
      <c r="Y30" s="1466"/>
      <c r="Z30" s="691"/>
      <c r="AB30" s="757"/>
      <c r="AC30" s="752" t="s">
        <v>316</v>
      </c>
    </row>
    <row r="31" spans="1:29" ht="20.149999999999999" customHeight="1">
      <c r="B31" s="758" t="s">
        <v>317</v>
      </c>
      <c r="C31" s="734"/>
      <c r="D31" s="739"/>
      <c r="E31" s="740"/>
      <c r="F31" s="739"/>
      <c r="G31" s="739"/>
      <c r="H31" s="739"/>
      <c r="I31" s="739"/>
      <c r="J31" s="739"/>
      <c r="K31" s="739"/>
      <c r="L31" s="739"/>
      <c r="M31" s="739"/>
      <c r="N31" s="739"/>
      <c r="O31" s="739"/>
      <c r="P31" s="739"/>
      <c r="Q31" s="739"/>
      <c r="R31" s="739"/>
      <c r="S31" s="739"/>
      <c r="T31" s="739"/>
      <c r="U31" s="739"/>
      <c r="V31" s="739"/>
      <c r="W31" s="739"/>
      <c r="X31" s="739"/>
      <c r="Y31" s="741"/>
      <c r="Z31" s="691"/>
      <c r="AB31" s="759"/>
      <c r="AC31" s="752" t="s">
        <v>318</v>
      </c>
    </row>
    <row r="32" spans="1:29" ht="20.149999999999999" customHeight="1">
      <c r="B32" s="758" t="s">
        <v>319</v>
      </c>
      <c r="C32" s="734"/>
      <c r="D32" s="735"/>
      <c r="E32" s="735"/>
      <c r="F32" s="735"/>
      <c r="G32" s="735"/>
      <c r="H32" s="735"/>
      <c r="I32" s="735"/>
      <c r="J32" s="735"/>
      <c r="K32" s="735"/>
      <c r="L32" s="735"/>
      <c r="M32" s="735"/>
      <c r="N32" s="735"/>
      <c r="O32" s="735"/>
      <c r="P32" s="735"/>
      <c r="Q32" s="735"/>
      <c r="R32" s="735"/>
      <c r="S32" s="735"/>
      <c r="T32" s="735"/>
      <c r="U32" s="735"/>
      <c r="V32" s="735"/>
      <c r="W32" s="735"/>
      <c r="X32" s="735"/>
      <c r="Y32" s="736"/>
      <c r="Z32" s="691"/>
      <c r="AB32" s="759"/>
      <c r="AC32" s="752" t="s">
        <v>320</v>
      </c>
    </row>
    <row r="33" spans="2:29" ht="38.15" customHeight="1">
      <c r="B33" s="781" t="s">
        <v>321</v>
      </c>
      <c r="C33" s="738"/>
      <c r="D33" s="1503" t="s">
        <v>322</v>
      </c>
      <c r="E33" s="1504"/>
      <c r="F33" s="1504"/>
      <c r="G33" s="1504"/>
      <c r="H33" s="1504"/>
      <c r="I33" s="1504"/>
      <c r="J33" s="1504"/>
      <c r="K33" s="1504"/>
      <c r="L33" s="1504"/>
      <c r="M33" s="1504"/>
      <c r="N33" s="1504"/>
      <c r="O33" s="1504"/>
      <c r="P33" s="1504"/>
      <c r="Q33" s="1504"/>
      <c r="R33" s="1504"/>
      <c r="S33" s="1504"/>
      <c r="T33" s="1504"/>
      <c r="U33" s="1504"/>
      <c r="V33" s="1504"/>
      <c r="W33" s="1504"/>
      <c r="X33" s="1504"/>
      <c r="Y33" s="1505"/>
      <c r="Z33" s="691"/>
      <c r="AB33" s="759"/>
      <c r="AC33" s="752" t="s">
        <v>323</v>
      </c>
    </row>
    <row r="34" spans="2:29" ht="20.149999999999999" customHeight="1" thickBot="1">
      <c r="B34" s="782"/>
      <c r="C34" s="743"/>
      <c r="D34" s="1501"/>
      <c r="E34" s="1501"/>
      <c r="F34" s="1501"/>
      <c r="G34" s="1501"/>
      <c r="H34" s="1501"/>
      <c r="I34" s="1501"/>
      <c r="J34" s="1501"/>
      <c r="K34" s="1501"/>
      <c r="L34" s="1501"/>
      <c r="M34" s="1501"/>
      <c r="N34" s="1501"/>
      <c r="O34" s="1501"/>
      <c r="P34" s="1501"/>
      <c r="Q34" s="1501"/>
      <c r="R34" s="1501"/>
      <c r="S34" s="1501"/>
      <c r="T34" s="1501"/>
      <c r="U34" s="1501"/>
      <c r="V34" s="1501"/>
      <c r="W34" s="1501"/>
      <c r="X34" s="1501"/>
      <c r="Y34" s="1502"/>
      <c r="Z34" s="691"/>
      <c r="AC34" s="760" t="s">
        <v>324</v>
      </c>
    </row>
    <row r="35" spans="2:29" ht="20.149999999999999" customHeight="1">
      <c r="B35" s="782"/>
      <c r="C35" s="743"/>
      <c r="D35" s="1501"/>
      <c r="E35" s="1501"/>
      <c r="F35" s="1501"/>
      <c r="G35" s="1501"/>
      <c r="H35" s="1501"/>
      <c r="I35" s="1501"/>
      <c r="J35" s="1501"/>
      <c r="K35" s="1501"/>
      <c r="L35" s="1501"/>
      <c r="M35" s="1501"/>
      <c r="N35" s="1501"/>
      <c r="O35" s="1501"/>
      <c r="P35" s="1501"/>
      <c r="Q35" s="1501"/>
      <c r="R35" s="1501"/>
      <c r="S35" s="1501"/>
      <c r="T35" s="1501"/>
      <c r="U35" s="1501"/>
      <c r="V35" s="1501"/>
      <c r="W35" s="1501"/>
      <c r="X35" s="1501"/>
      <c r="Y35" s="1502"/>
      <c r="Z35" s="691"/>
    </row>
    <row r="36" spans="2:29" ht="20.149999999999999" customHeight="1">
      <c r="B36" s="782"/>
      <c r="C36" s="743"/>
      <c r="D36" s="1501"/>
      <c r="E36" s="1501"/>
      <c r="F36" s="1501"/>
      <c r="G36" s="1501"/>
      <c r="H36" s="1501"/>
      <c r="I36" s="1501"/>
      <c r="J36" s="1501"/>
      <c r="K36" s="1501"/>
      <c r="L36" s="1501"/>
      <c r="M36" s="1501"/>
      <c r="N36" s="1501"/>
      <c r="O36" s="1501"/>
      <c r="P36" s="1501"/>
      <c r="Q36" s="1501"/>
      <c r="R36" s="1501"/>
      <c r="S36" s="1501"/>
      <c r="T36" s="1501"/>
      <c r="U36" s="1501"/>
      <c r="V36" s="1501"/>
      <c r="W36" s="1501"/>
      <c r="X36" s="1501"/>
      <c r="Y36" s="1502"/>
      <c r="Z36" s="691"/>
    </row>
    <row r="37" spans="2:29" ht="20.149999999999999" customHeight="1">
      <c r="B37" s="782"/>
      <c r="C37" s="743"/>
      <c r="D37" s="1501"/>
      <c r="E37" s="1501"/>
      <c r="F37" s="1501"/>
      <c r="G37" s="1501"/>
      <c r="H37" s="1501"/>
      <c r="I37" s="1501"/>
      <c r="J37" s="1501"/>
      <c r="K37" s="1501"/>
      <c r="L37" s="1501"/>
      <c r="M37" s="1501"/>
      <c r="N37" s="1501"/>
      <c r="O37" s="1501"/>
      <c r="P37" s="1501"/>
      <c r="Q37" s="1501"/>
      <c r="R37" s="1501"/>
      <c r="S37" s="1501"/>
      <c r="T37" s="1501"/>
      <c r="U37" s="1501"/>
      <c r="V37" s="1501"/>
      <c r="W37" s="1501"/>
      <c r="X37" s="1501"/>
      <c r="Y37" s="1502"/>
      <c r="Z37" s="691"/>
      <c r="AC37" s="761" t="s">
        <v>156</v>
      </c>
    </row>
    <row r="38" spans="2:29" ht="20.149999999999999" customHeight="1">
      <c r="B38" s="782"/>
      <c r="C38" s="743"/>
      <c r="D38" s="1501"/>
      <c r="E38" s="1501"/>
      <c r="F38" s="1501"/>
      <c r="G38" s="1501"/>
      <c r="H38" s="1501"/>
      <c r="I38" s="1501"/>
      <c r="J38" s="1501"/>
      <c r="K38" s="1501"/>
      <c r="L38" s="1501"/>
      <c r="M38" s="1501"/>
      <c r="N38" s="1501"/>
      <c r="O38" s="1501"/>
      <c r="P38" s="1501"/>
      <c r="Q38" s="1501"/>
      <c r="R38" s="1501"/>
      <c r="S38" s="1501"/>
      <c r="T38" s="1501"/>
      <c r="U38" s="1501"/>
      <c r="V38" s="1501"/>
      <c r="W38" s="1501"/>
      <c r="X38" s="1501"/>
      <c r="Y38" s="1502"/>
      <c r="Z38" s="691"/>
      <c r="AC38" s="761"/>
    </row>
    <row r="39" spans="2:29" ht="20.149999999999999" customHeight="1">
      <c r="B39" s="782"/>
      <c r="C39" s="743"/>
      <c r="D39" s="1501"/>
      <c r="E39" s="1501"/>
      <c r="F39" s="1501"/>
      <c r="G39" s="1501"/>
      <c r="H39" s="1501"/>
      <c r="I39" s="1501"/>
      <c r="J39" s="1501"/>
      <c r="K39" s="1501"/>
      <c r="L39" s="1501"/>
      <c r="M39" s="1501"/>
      <c r="N39" s="1501"/>
      <c r="O39" s="1501"/>
      <c r="P39" s="1501"/>
      <c r="Q39" s="1501"/>
      <c r="R39" s="1501"/>
      <c r="S39" s="1501"/>
      <c r="T39" s="1501"/>
      <c r="U39" s="1501"/>
      <c r="V39" s="1501"/>
      <c r="W39" s="1501"/>
      <c r="X39" s="1501"/>
      <c r="Y39" s="1502"/>
      <c r="Z39" s="691"/>
    </row>
    <row r="40" spans="2:29" ht="20.149999999999999" customHeight="1">
      <c r="B40" s="782"/>
      <c r="C40" s="743"/>
      <c r="D40" s="1501"/>
      <c r="E40" s="1501"/>
      <c r="F40" s="1501"/>
      <c r="G40" s="1501"/>
      <c r="H40" s="1501"/>
      <c r="I40" s="1501"/>
      <c r="J40" s="1501"/>
      <c r="K40" s="1501"/>
      <c r="L40" s="1501"/>
      <c r="M40" s="1501"/>
      <c r="N40" s="1501"/>
      <c r="O40" s="1501"/>
      <c r="P40" s="1501"/>
      <c r="Q40" s="1501"/>
      <c r="R40" s="1501"/>
      <c r="S40" s="1501"/>
      <c r="T40" s="1501"/>
      <c r="U40" s="1501"/>
      <c r="V40" s="1501"/>
      <c r="W40" s="1501"/>
      <c r="X40" s="1501"/>
      <c r="Y40" s="1502"/>
      <c r="Z40" s="691"/>
    </row>
    <row r="41" spans="2:29" ht="20.149999999999999" customHeight="1">
      <c r="B41" s="782"/>
      <c r="C41" s="743"/>
      <c r="D41" s="1501"/>
      <c r="E41" s="1501"/>
      <c r="F41" s="1501"/>
      <c r="G41" s="1501"/>
      <c r="H41" s="1501"/>
      <c r="I41" s="1501"/>
      <c r="J41" s="1501"/>
      <c r="K41" s="1501"/>
      <c r="L41" s="1501"/>
      <c r="M41" s="1501"/>
      <c r="N41" s="1501"/>
      <c r="O41" s="1501"/>
      <c r="P41" s="1501"/>
      <c r="Q41" s="1501"/>
      <c r="R41" s="1501"/>
      <c r="S41" s="1501"/>
      <c r="T41" s="1501"/>
      <c r="U41" s="1501"/>
      <c r="V41" s="1501"/>
      <c r="W41" s="1501"/>
      <c r="X41" s="1501"/>
      <c r="Y41" s="1502"/>
      <c r="Z41" s="691"/>
      <c r="AC41" s="761" t="s">
        <v>156</v>
      </c>
    </row>
    <row r="42" spans="2:29" ht="20.149999999999999" customHeight="1">
      <c r="B42" s="782"/>
      <c r="C42" s="743"/>
      <c r="D42" s="1501"/>
      <c r="E42" s="1501"/>
      <c r="F42" s="1501"/>
      <c r="G42" s="1501"/>
      <c r="H42" s="1501"/>
      <c r="I42" s="1501"/>
      <c r="J42" s="1501"/>
      <c r="K42" s="1501"/>
      <c r="L42" s="1501"/>
      <c r="M42" s="1501"/>
      <c r="N42" s="1501"/>
      <c r="O42" s="1501"/>
      <c r="P42" s="1501"/>
      <c r="Q42" s="1501"/>
      <c r="R42" s="1501"/>
      <c r="S42" s="1501"/>
      <c r="T42" s="1501"/>
      <c r="U42" s="1501"/>
      <c r="V42" s="1501"/>
      <c r="W42" s="1501"/>
      <c r="X42" s="1501"/>
      <c r="Y42" s="1502"/>
      <c r="Z42" s="691"/>
      <c r="AC42" s="761"/>
    </row>
    <row r="43" spans="2:29" ht="20.149999999999999" customHeight="1">
      <c r="B43" s="782"/>
      <c r="C43" s="743"/>
      <c r="D43" s="1501"/>
      <c r="E43" s="1501"/>
      <c r="F43" s="1501"/>
      <c r="G43" s="1501"/>
      <c r="H43" s="1501"/>
      <c r="I43" s="1501"/>
      <c r="J43" s="1501"/>
      <c r="K43" s="1501"/>
      <c r="L43" s="1501"/>
      <c r="M43" s="1501"/>
      <c r="N43" s="1501"/>
      <c r="O43" s="1501"/>
      <c r="P43" s="1501"/>
      <c r="Q43" s="1501"/>
      <c r="R43" s="1501"/>
      <c r="S43" s="1501"/>
      <c r="T43" s="1501"/>
      <c r="U43" s="1501"/>
      <c r="V43" s="1501"/>
      <c r="W43" s="1501"/>
      <c r="X43" s="1501"/>
      <c r="Y43" s="1502"/>
      <c r="Z43" s="691"/>
      <c r="AC43" s="761" t="s">
        <v>215</v>
      </c>
    </row>
    <row r="44" spans="2:29" ht="20.149999999999999" customHeight="1">
      <c r="B44" s="762"/>
      <c r="C44" s="746"/>
      <c r="D44" s="746"/>
      <c r="E44" s="746"/>
      <c r="F44" s="746"/>
      <c r="G44" s="746"/>
      <c r="H44" s="746"/>
      <c r="I44" s="746"/>
      <c r="J44" s="746"/>
      <c r="K44" s="746"/>
      <c r="L44" s="746"/>
      <c r="M44" s="746"/>
      <c r="N44" s="746"/>
      <c r="O44" s="744"/>
      <c r="P44" s="744"/>
      <c r="Q44" s="744"/>
      <c r="R44" s="744"/>
      <c r="S44" s="744"/>
      <c r="T44" s="744"/>
      <c r="U44" s="744"/>
      <c r="V44" s="744"/>
      <c r="W44" s="744"/>
      <c r="X44" s="744"/>
      <c r="Y44" s="756"/>
      <c r="Z44" s="691"/>
    </row>
    <row r="45" spans="2:29" ht="20.149999999999999" customHeight="1">
      <c r="B45" s="758" t="s">
        <v>325</v>
      </c>
      <c r="C45" s="734"/>
      <c r="D45" s="735"/>
      <c r="E45" s="735"/>
      <c r="F45" s="735"/>
      <c r="G45" s="735"/>
      <c r="H45" s="735"/>
      <c r="I45" s="735"/>
      <c r="J45" s="735"/>
      <c r="K45" s="735"/>
      <c r="L45" s="735"/>
      <c r="M45" s="735"/>
      <c r="N45" s="735"/>
      <c r="O45" s="735"/>
      <c r="P45" s="735"/>
      <c r="Q45" s="735"/>
      <c r="R45" s="735"/>
      <c r="S45" s="735"/>
      <c r="T45" s="735"/>
      <c r="U45" s="735"/>
      <c r="V45" s="735"/>
      <c r="W45" s="735"/>
      <c r="X45" s="735"/>
      <c r="Y45" s="736"/>
      <c r="Z45" s="691"/>
    </row>
    <row r="46" spans="2:29" ht="38.15" customHeight="1">
      <c r="B46" s="781" t="s">
        <v>326</v>
      </c>
      <c r="C46" s="738"/>
      <c r="D46" s="1503" t="s">
        <v>322</v>
      </c>
      <c r="E46" s="1504"/>
      <c r="F46" s="1504"/>
      <c r="G46" s="1504"/>
      <c r="H46" s="1504"/>
      <c r="I46" s="1504"/>
      <c r="J46" s="1504"/>
      <c r="K46" s="1504"/>
      <c r="L46" s="1504"/>
      <c r="M46" s="1504"/>
      <c r="N46" s="1504"/>
      <c r="O46" s="1504"/>
      <c r="P46" s="1504"/>
      <c r="Q46" s="1504"/>
      <c r="R46" s="1504"/>
      <c r="S46" s="1504"/>
      <c r="T46" s="1504"/>
      <c r="U46" s="1504"/>
      <c r="V46" s="1504"/>
      <c r="W46" s="1504"/>
      <c r="X46" s="1504"/>
      <c r="Y46" s="1505"/>
      <c r="Z46" s="691"/>
    </row>
    <row r="47" spans="2:29" ht="20.149999999999999" customHeight="1">
      <c r="B47" s="782"/>
      <c r="C47" s="743"/>
      <c r="D47" s="1501"/>
      <c r="E47" s="1501"/>
      <c r="F47" s="1501"/>
      <c r="G47" s="1501"/>
      <c r="H47" s="1501"/>
      <c r="I47" s="1501"/>
      <c r="J47" s="1501"/>
      <c r="K47" s="1501"/>
      <c r="L47" s="1501"/>
      <c r="M47" s="1501"/>
      <c r="N47" s="1501"/>
      <c r="O47" s="1501"/>
      <c r="P47" s="1501"/>
      <c r="Q47" s="1501"/>
      <c r="R47" s="1501"/>
      <c r="S47" s="1501"/>
      <c r="T47" s="1501"/>
      <c r="U47" s="1501"/>
      <c r="V47" s="1501"/>
      <c r="W47" s="1501"/>
      <c r="X47" s="1501"/>
      <c r="Y47" s="1502"/>
      <c r="Z47" s="691"/>
    </row>
    <row r="48" spans="2:29" ht="20.149999999999999" customHeight="1">
      <c r="B48" s="782"/>
      <c r="C48" s="743"/>
      <c r="D48" s="1501"/>
      <c r="E48" s="1501"/>
      <c r="F48" s="1501"/>
      <c r="G48" s="1501"/>
      <c r="H48" s="1501"/>
      <c r="I48" s="1501"/>
      <c r="J48" s="1501"/>
      <c r="K48" s="1501"/>
      <c r="L48" s="1501"/>
      <c r="M48" s="1501"/>
      <c r="N48" s="1501"/>
      <c r="O48" s="1501"/>
      <c r="P48" s="1501"/>
      <c r="Q48" s="1501"/>
      <c r="R48" s="1501"/>
      <c r="S48" s="1501"/>
      <c r="T48" s="1501"/>
      <c r="U48" s="1501"/>
      <c r="V48" s="1501"/>
      <c r="W48" s="1501"/>
      <c r="X48" s="1501"/>
      <c r="Y48" s="1502"/>
      <c r="Z48" s="691"/>
    </row>
    <row r="49" spans="2:26" ht="20.149999999999999" customHeight="1">
      <c r="B49" s="782"/>
      <c r="C49" s="743"/>
      <c r="D49" s="1501"/>
      <c r="E49" s="1501"/>
      <c r="F49" s="1501"/>
      <c r="G49" s="1501"/>
      <c r="H49" s="1501"/>
      <c r="I49" s="1501"/>
      <c r="J49" s="1501"/>
      <c r="K49" s="1501"/>
      <c r="L49" s="1501"/>
      <c r="M49" s="1501"/>
      <c r="N49" s="1501"/>
      <c r="O49" s="1501"/>
      <c r="P49" s="1501"/>
      <c r="Q49" s="1501"/>
      <c r="R49" s="1501"/>
      <c r="S49" s="1501"/>
      <c r="T49" s="1501"/>
      <c r="U49" s="1501"/>
      <c r="V49" s="1501"/>
      <c r="W49" s="1501"/>
      <c r="X49" s="1501"/>
      <c r="Y49" s="1502"/>
      <c r="Z49" s="691"/>
    </row>
    <row r="50" spans="2:26" ht="20.149999999999999" customHeight="1">
      <c r="B50" s="782"/>
      <c r="C50" s="743"/>
      <c r="D50" s="1501"/>
      <c r="E50" s="1501"/>
      <c r="F50" s="1501"/>
      <c r="G50" s="1501"/>
      <c r="H50" s="1501"/>
      <c r="I50" s="1501"/>
      <c r="J50" s="1501"/>
      <c r="K50" s="1501"/>
      <c r="L50" s="1501"/>
      <c r="M50" s="1501"/>
      <c r="N50" s="1501"/>
      <c r="O50" s="1501"/>
      <c r="P50" s="1501"/>
      <c r="Q50" s="1501"/>
      <c r="R50" s="1501"/>
      <c r="S50" s="1501"/>
      <c r="T50" s="1501"/>
      <c r="U50" s="1501"/>
      <c r="V50" s="1501"/>
      <c r="W50" s="1501"/>
      <c r="X50" s="1501"/>
      <c r="Y50" s="1502"/>
      <c r="Z50" s="691"/>
    </row>
    <row r="51" spans="2:26" ht="20.149999999999999" customHeight="1">
      <c r="B51" s="782"/>
      <c r="C51" s="743"/>
      <c r="D51" s="1501"/>
      <c r="E51" s="1501"/>
      <c r="F51" s="1501"/>
      <c r="G51" s="1501"/>
      <c r="H51" s="1501"/>
      <c r="I51" s="1501"/>
      <c r="J51" s="1501"/>
      <c r="K51" s="1501"/>
      <c r="L51" s="1501"/>
      <c r="M51" s="1501"/>
      <c r="N51" s="1501"/>
      <c r="O51" s="1501"/>
      <c r="P51" s="1501"/>
      <c r="Q51" s="1501"/>
      <c r="R51" s="1501"/>
      <c r="S51" s="1501"/>
      <c r="T51" s="1501"/>
      <c r="U51" s="1501"/>
      <c r="V51" s="1501"/>
      <c r="W51" s="1501"/>
      <c r="X51" s="1501"/>
      <c r="Y51" s="1502"/>
      <c r="Z51" s="691"/>
    </row>
    <row r="52" spans="2:26" ht="20.149999999999999" customHeight="1">
      <c r="B52" s="782"/>
      <c r="C52" s="743"/>
      <c r="D52" s="1501"/>
      <c r="E52" s="1501"/>
      <c r="F52" s="1501"/>
      <c r="G52" s="1501"/>
      <c r="H52" s="1501"/>
      <c r="I52" s="1501"/>
      <c r="J52" s="1501"/>
      <c r="K52" s="1501"/>
      <c r="L52" s="1501"/>
      <c r="M52" s="1501"/>
      <c r="N52" s="1501"/>
      <c r="O52" s="1501"/>
      <c r="P52" s="1501"/>
      <c r="Q52" s="1501"/>
      <c r="R52" s="1501"/>
      <c r="S52" s="1501"/>
      <c r="T52" s="1501"/>
      <c r="U52" s="1501"/>
      <c r="V52" s="1501"/>
      <c r="W52" s="1501"/>
      <c r="X52" s="1501"/>
      <c r="Y52" s="1502"/>
      <c r="Z52" s="691"/>
    </row>
    <row r="53" spans="2:26" ht="20.149999999999999" customHeight="1">
      <c r="B53" s="782"/>
      <c r="C53" s="743"/>
      <c r="D53" s="1501"/>
      <c r="E53" s="1501"/>
      <c r="F53" s="1501"/>
      <c r="G53" s="1501"/>
      <c r="H53" s="1501"/>
      <c r="I53" s="1501"/>
      <c r="J53" s="1501"/>
      <c r="K53" s="1501"/>
      <c r="L53" s="1501"/>
      <c r="M53" s="1501"/>
      <c r="N53" s="1501"/>
      <c r="O53" s="1501"/>
      <c r="P53" s="1501"/>
      <c r="Q53" s="1501"/>
      <c r="R53" s="1501"/>
      <c r="S53" s="1501"/>
      <c r="T53" s="1501"/>
      <c r="U53" s="1501"/>
      <c r="V53" s="1501"/>
      <c r="W53" s="1501"/>
      <c r="X53" s="1501"/>
      <c r="Y53" s="1502"/>
      <c r="Z53" s="691"/>
    </row>
    <row r="54" spans="2:26" ht="20.149999999999999" customHeight="1">
      <c r="B54" s="782"/>
      <c r="C54" s="743"/>
      <c r="D54" s="1501"/>
      <c r="E54" s="1501"/>
      <c r="F54" s="1501"/>
      <c r="G54" s="1501"/>
      <c r="H54" s="1501"/>
      <c r="I54" s="1501"/>
      <c r="J54" s="1501"/>
      <c r="K54" s="1501"/>
      <c r="L54" s="1501"/>
      <c r="M54" s="1501"/>
      <c r="N54" s="1501"/>
      <c r="O54" s="1501"/>
      <c r="P54" s="1501"/>
      <c r="Q54" s="1501"/>
      <c r="R54" s="1501"/>
      <c r="S54" s="1501"/>
      <c r="T54" s="1501"/>
      <c r="U54" s="1501"/>
      <c r="V54" s="1501"/>
      <c r="W54" s="1501"/>
      <c r="X54" s="1501"/>
      <c r="Y54" s="1502"/>
      <c r="Z54" s="691"/>
    </row>
    <row r="55" spans="2:26" ht="20.149999999999999" customHeight="1">
      <c r="B55" s="782"/>
      <c r="C55" s="743"/>
      <c r="D55" s="1501"/>
      <c r="E55" s="1501"/>
      <c r="F55" s="1501"/>
      <c r="G55" s="1501"/>
      <c r="H55" s="1501"/>
      <c r="I55" s="1501"/>
      <c r="J55" s="1501"/>
      <c r="K55" s="1501"/>
      <c r="L55" s="1501"/>
      <c r="M55" s="1501"/>
      <c r="N55" s="1501"/>
      <c r="O55" s="1501"/>
      <c r="P55" s="1501"/>
      <c r="Q55" s="1501"/>
      <c r="R55" s="1501"/>
      <c r="S55" s="1501"/>
      <c r="T55" s="1501"/>
      <c r="U55" s="1501"/>
      <c r="V55" s="1501"/>
      <c r="W55" s="1501"/>
      <c r="X55" s="1501"/>
      <c r="Y55" s="1502"/>
      <c r="Z55" s="691"/>
    </row>
    <row r="56" spans="2:26" ht="20.149999999999999" customHeight="1">
      <c r="B56" s="782"/>
      <c r="C56" s="743"/>
      <c r="D56" s="1501"/>
      <c r="E56" s="1501"/>
      <c r="F56" s="1501"/>
      <c r="G56" s="1501"/>
      <c r="H56" s="1501"/>
      <c r="I56" s="1501"/>
      <c r="J56" s="1501"/>
      <c r="K56" s="1501"/>
      <c r="L56" s="1501"/>
      <c r="M56" s="1501"/>
      <c r="N56" s="1501"/>
      <c r="O56" s="1501"/>
      <c r="P56" s="1501"/>
      <c r="Q56" s="1501"/>
      <c r="R56" s="1501"/>
      <c r="S56" s="1501"/>
      <c r="T56" s="1501"/>
      <c r="U56" s="1501"/>
      <c r="V56" s="1501"/>
      <c r="W56" s="1501"/>
      <c r="X56" s="1501"/>
      <c r="Y56" s="1502"/>
      <c r="Z56" s="691"/>
    </row>
    <row r="57" spans="2:26" ht="20.149999999999999" customHeight="1">
      <c r="B57" s="762"/>
      <c r="C57" s="746"/>
      <c r="D57" s="1465"/>
      <c r="E57" s="1465"/>
      <c r="F57" s="1465"/>
      <c r="G57" s="1465"/>
      <c r="H57" s="1465"/>
      <c r="I57" s="1465"/>
      <c r="J57" s="1465"/>
      <c r="K57" s="1465"/>
      <c r="L57" s="1465"/>
      <c r="M57" s="1465"/>
      <c r="N57" s="1465"/>
      <c r="O57" s="1465"/>
      <c r="P57" s="1465"/>
      <c r="Q57" s="1465"/>
      <c r="R57" s="1465"/>
      <c r="S57" s="1465"/>
      <c r="T57" s="1465"/>
      <c r="U57" s="1465"/>
      <c r="V57" s="1465"/>
      <c r="W57" s="1465"/>
      <c r="X57" s="1465"/>
      <c r="Y57" s="1466"/>
      <c r="Z57" s="691"/>
    </row>
    <row r="58" spans="2:26" ht="20.149999999999999" customHeight="1">
      <c r="B58" s="758" t="s">
        <v>327</v>
      </c>
      <c r="C58" s="734"/>
      <c r="D58" s="739"/>
      <c r="E58" s="739"/>
      <c r="F58" s="739"/>
      <c r="G58" s="739"/>
      <c r="H58" s="739"/>
      <c r="I58" s="739"/>
      <c r="J58" s="739"/>
      <c r="K58" s="739"/>
      <c r="L58" s="739"/>
      <c r="M58" s="739"/>
      <c r="N58" s="739"/>
      <c r="O58" s="739"/>
      <c r="P58" s="739"/>
      <c r="Q58" s="739"/>
      <c r="R58" s="739"/>
      <c r="S58" s="739"/>
      <c r="T58" s="739"/>
      <c r="U58" s="739"/>
      <c r="V58" s="739"/>
      <c r="W58" s="739"/>
      <c r="X58" s="739"/>
      <c r="Y58" s="741"/>
      <c r="Z58" s="691"/>
    </row>
    <row r="59" spans="2:26" ht="20.149999999999999" customHeight="1">
      <c r="B59" s="1497"/>
      <c r="C59" s="1463"/>
      <c r="D59" s="1463"/>
      <c r="E59" s="1463"/>
      <c r="F59" s="1463"/>
      <c r="G59" s="1463"/>
      <c r="H59" s="1463"/>
      <c r="I59" s="1463"/>
      <c r="J59" s="1463"/>
      <c r="K59" s="1463"/>
      <c r="L59" s="1463"/>
      <c r="M59" s="1463"/>
      <c r="N59" s="1463"/>
      <c r="O59" s="1463"/>
      <c r="P59" s="1463"/>
      <c r="Q59" s="1463"/>
      <c r="R59" s="1463"/>
      <c r="S59" s="1463"/>
      <c r="T59" s="1463"/>
      <c r="U59" s="1463"/>
      <c r="V59" s="1463"/>
      <c r="W59" s="1463"/>
      <c r="X59" s="1463"/>
      <c r="Y59" s="1464"/>
      <c r="Z59" s="691"/>
    </row>
    <row r="60" spans="2:26" ht="20.149999999999999" customHeight="1">
      <c r="B60" s="1497"/>
      <c r="C60" s="1463"/>
      <c r="D60" s="1463"/>
      <c r="E60" s="1463"/>
      <c r="F60" s="1463"/>
      <c r="G60" s="1463"/>
      <c r="H60" s="1463"/>
      <c r="I60" s="1463"/>
      <c r="J60" s="1463"/>
      <c r="K60" s="1463"/>
      <c r="L60" s="1463"/>
      <c r="M60" s="1463"/>
      <c r="N60" s="1463"/>
      <c r="O60" s="1463"/>
      <c r="P60" s="1463"/>
      <c r="Q60" s="1463"/>
      <c r="R60" s="1463"/>
      <c r="S60" s="1463"/>
      <c r="T60" s="1463"/>
      <c r="U60" s="1463"/>
      <c r="V60" s="1463"/>
      <c r="W60" s="1463"/>
      <c r="X60" s="1463"/>
      <c r="Y60" s="1464"/>
      <c r="Z60" s="691"/>
    </row>
    <row r="61" spans="2:26" ht="20.149999999999999" customHeight="1">
      <c r="B61" s="1497"/>
      <c r="C61" s="1463"/>
      <c r="D61" s="1463"/>
      <c r="E61" s="1463"/>
      <c r="F61" s="1463"/>
      <c r="G61" s="1463"/>
      <c r="H61" s="1463"/>
      <c r="I61" s="1463"/>
      <c r="J61" s="1463"/>
      <c r="K61" s="1463"/>
      <c r="L61" s="1463"/>
      <c r="M61" s="1463"/>
      <c r="N61" s="1463"/>
      <c r="O61" s="1463"/>
      <c r="P61" s="1463"/>
      <c r="Q61" s="1463"/>
      <c r="R61" s="1463"/>
      <c r="S61" s="1463"/>
      <c r="T61" s="1463"/>
      <c r="U61" s="1463"/>
      <c r="V61" s="1463"/>
      <c r="W61" s="1463"/>
      <c r="X61" s="1463"/>
      <c r="Y61" s="1464"/>
      <c r="Z61" s="691"/>
    </row>
    <row r="62" spans="2:26" ht="20.149999999999999" customHeight="1">
      <c r="B62" s="1497"/>
      <c r="C62" s="1463"/>
      <c r="D62" s="1463"/>
      <c r="E62" s="1463"/>
      <c r="F62" s="1463"/>
      <c r="G62" s="1463"/>
      <c r="H62" s="1463"/>
      <c r="I62" s="1463"/>
      <c r="J62" s="1463"/>
      <c r="K62" s="1463"/>
      <c r="L62" s="1463"/>
      <c r="M62" s="1463"/>
      <c r="N62" s="1463"/>
      <c r="O62" s="1463"/>
      <c r="P62" s="1463"/>
      <c r="Q62" s="1463"/>
      <c r="R62" s="1463"/>
      <c r="S62" s="1463"/>
      <c r="T62" s="1463"/>
      <c r="U62" s="1463"/>
      <c r="V62" s="1463"/>
      <c r="W62" s="1463"/>
      <c r="X62" s="1463"/>
      <c r="Y62" s="1464"/>
      <c r="Z62" s="691"/>
    </row>
    <row r="63" spans="2:26" ht="20.149999999999999" customHeight="1">
      <c r="B63" s="1498"/>
      <c r="C63" s="1499"/>
      <c r="D63" s="1499"/>
      <c r="E63" s="1499"/>
      <c r="F63" s="1499"/>
      <c r="G63" s="1499"/>
      <c r="H63" s="1499"/>
      <c r="I63" s="1499"/>
      <c r="J63" s="1499"/>
      <c r="K63" s="1499"/>
      <c r="L63" s="1499"/>
      <c r="M63" s="1499"/>
      <c r="N63" s="1499"/>
      <c r="O63" s="1499"/>
      <c r="P63" s="1499"/>
      <c r="Q63" s="1499"/>
      <c r="R63" s="1499"/>
      <c r="S63" s="1499"/>
      <c r="T63" s="1499"/>
      <c r="U63" s="1499"/>
      <c r="V63" s="1499"/>
      <c r="W63" s="1499"/>
      <c r="X63" s="1499"/>
      <c r="Y63" s="1500"/>
      <c r="Z63" s="691"/>
    </row>
    <row r="64" spans="2:26" ht="20.149999999999999" customHeight="1">
      <c r="B64" s="763" t="s">
        <v>219</v>
      </c>
      <c r="C64" s="764"/>
      <c r="D64" s="764"/>
      <c r="E64" s="764"/>
      <c r="F64" s="764"/>
      <c r="G64" s="764"/>
      <c r="H64" s="764"/>
      <c r="I64" s="764"/>
      <c r="J64" s="764"/>
      <c r="K64" s="764"/>
      <c r="L64" s="764"/>
      <c r="M64" s="764"/>
      <c r="N64" s="764"/>
      <c r="O64" s="764"/>
      <c r="P64" s="764"/>
      <c r="Q64" s="764"/>
      <c r="R64" s="764"/>
      <c r="S64" s="764"/>
      <c r="T64" s="764"/>
      <c r="U64" s="764"/>
      <c r="V64" s="764"/>
      <c r="W64" s="764"/>
      <c r="X64" s="764"/>
      <c r="Y64" s="764"/>
    </row>
    <row r="65" spans="1:26" ht="20.149999999999999" customHeight="1">
      <c r="B65" s="765" t="s">
        <v>328</v>
      </c>
      <c r="C65" s="765"/>
      <c r="D65" s="744"/>
      <c r="E65" s="744"/>
      <c r="F65" s="744"/>
      <c r="G65" s="744"/>
      <c r="H65" s="744"/>
      <c r="I65" s="744"/>
      <c r="J65" s="744"/>
      <c r="K65" s="744"/>
      <c r="L65" s="744"/>
      <c r="M65" s="744"/>
      <c r="N65" s="744"/>
      <c r="O65" s="744"/>
      <c r="P65" s="744"/>
      <c r="Q65" s="744"/>
      <c r="R65" s="744"/>
      <c r="S65" s="744"/>
      <c r="T65" s="744"/>
      <c r="U65" s="744"/>
      <c r="V65" s="744"/>
      <c r="W65" s="744"/>
      <c r="X65" s="744"/>
      <c r="Y65" s="744"/>
    </row>
    <row r="66" spans="1:26" ht="20.149999999999999" customHeight="1">
      <c r="B66" s="676" t="s">
        <v>329</v>
      </c>
      <c r="D66" s="744"/>
      <c r="E66" s="744"/>
      <c r="F66" s="744"/>
      <c r="G66" s="744"/>
      <c r="H66" s="744"/>
      <c r="I66" s="744"/>
      <c r="J66" s="744"/>
      <c r="K66" s="744"/>
      <c r="L66" s="744"/>
      <c r="M66" s="744"/>
      <c r="N66" s="744"/>
      <c r="O66" s="744"/>
      <c r="P66" s="744"/>
      <c r="Q66" s="744"/>
      <c r="R66" s="744"/>
      <c r="S66" s="744"/>
      <c r="T66" s="744"/>
      <c r="U66" s="744"/>
      <c r="V66" s="744"/>
      <c r="W66" s="744"/>
      <c r="X66" s="744"/>
      <c r="Y66" s="744"/>
    </row>
    <row r="67" spans="1:26" ht="20.149999999999999" customHeight="1">
      <c r="B67" s="676" t="s">
        <v>330</v>
      </c>
    </row>
    <row r="68" spans="1:26" ht="19.5" customHeight="1"/>
    <row r="69" spans="1:26" ht="20.149999999999999" hidden="1" customHeight="1">
      <c r="B69" s="766"/>
      <c r="C69" s="766"/>
      <c r="D69" s="1472"/>
      <c r="E69" s="1472"/>
      <c r="F69" s="1472"/>
      <c r="G69" s="1472"/>
      <c r="H69" s="1472"/>
      <c r="I69" s="1472"/>
      <c r="J69" s="1472"/>
      <c r="K69" s="1472"/>
      <c r="L69" s="1472"/>
      <c r="M69" s="1472"/>
      <c r="N69" s="1472"/>
      <c r="O69" s="1472"/>
      <c r="P69" s="1472"/>
      <c r="Q69" s="677"/>
      <c r="R69" s="677"/>
      <c r="S69" s="1472"/>
      <c r="T69" s="1472"/>
      <c r="U69" s="1472"/>
      <c r="V69" s="1472"/>
      <c r="W69" s="1472"/>
      <c r="X69" s="1472"/>
      <c r="Y69" s="1472"/>
    </row>
    <row r="70" spans="1:26" ht="20.149999999999999" hidden="1" customHeight="1">
      <c r="B70" s="766"/>
      <c r="D70" s="1473"/>
      <c r="E70" s="1473"/>
      <c r="F70" s="1473"/>
      <c r="G70" s="1472"/>
      <c r="H70" s="1472"/>
      <c r="I70" s="1472"/>
      <c r="J70" s="1472"/>
      <c r="K70" s="1472"/>
      <c r="L70" s="1472"/>
      <c r="M70" s="1472"/>
      <c r="N70" s="1472"/>
      <c r="O70" s="1472"/>
      <c r="P70" s="1472"/>
      <c r="Q70" s="677"/>
      <c r="R70" s="677"/>
      <c r="S70" s="1472"/>
      <c r="T70" s="1472"/>
      <c r="U70" s="1472"/>
      <c r="V70" s="767"/>
      <c r="W70" s="768"/>
      <c r="X70" s="1468"/>
      <c r="Y70" s="1468"/>
    </row>
    <row r="71" spans="1:26" ht="20.149999999999999" hidden="1" customHeight="1">
      <c r="D71" s="1474"/>
      <c r="E71" s="1474"/>
      <c r="F71" s="1474"/>
      <c r="G71" s="1475"/>
      <c r="H71" s="1475"/>
      <c r="I71" s="1475"/>
      <c r="J71" s="1475"/>
      <c r="K71" s="1468"/>
      <c r="L71" s="1468"/>
      <c r="M71" s="1468"/>
      <c r="N71" s="1468"/>
      <c r="O71" s="1468"/>
      <c r="P71" s="1468"/>
      <c r="Q71" s="677"/>
      <c r="R71" s="677"/>
      <c r="S71" s="1472"/>
      <c r="T71" s="1472"/>
      <c r="U71" s="1472"/>
      <c r="V71" s="1468"/>
      <c r="W71" s="1468"/>
      <c r="X71" s="1468"/>
      <c r="Y71" s="1468"/>
    </row>
    <row r="72" spans="1:26" ht="20.149999999999999" hidden="1" customHeight="1">
      <c r="G72" s="677"/>
      <c r="H72" s="677"/>
      <c r="I72" s="677"/>
      <c r="J72" s="677"/>
      <c r="K72" s="677"/>
      <c r="L72" s="677"/>
      <c r="M72" s="677"/>
      <c r="N72" s="677"/>
      <c r="O72" s="677"/>
      <c r="P72" s="677"/>
      <c r="Q72" s="677"/>
      <c r="R72" s="677"/>
      <c r="S72" s="1488"/>
      <c r="T72" s="1488"/>
      <c r="U72" s="1488"/>
      <c r="V72" s="1468"/>
      <c r="W72" s="1468"/>
      <c r="X72" s="1468"/>
      <c r="Y72" s="1468"/>
    </row>
    <row r="73" spans="1:26" ht="20.149999999999999" customHeight="1">
      <c r="A73" s="769"/>
      <c r="B73" s="770"/>
      <c r="C73" s="1437" t="s">
        <v>222</v>
      </c>
      <c r="D73" s="1434"/>
      <c r="E73" s="1434"/>
      <c r="F73" s="1434"/>
      <c r="G73" s="1434"/>
      <c r="H73" s="1434"/>
      <c r="I73" s="1434"/>
      <c r="J73" s="1434"/>
      <c r="K73" s="1434"/>
      <c r="L73" s="1434"/>
      <c r="M73" s="1434"/>
      <c r="N73" s="1434"/>
      <c r="O73" s="1438"/>
      <c r="Q73" s="1437" t="s">
        <v>222</v>
      </c>
      <c r="R73" s="1434"/>
      <c r="S73" s="1434"/>
      <c r="T73" s="1434"/>
      <c r="U73" s="1434"/>
      <c r="V73" s="1434"/>
      <c r="W73" s="1438"/>
      <c r="X73" s="1489"/>
      <c r="Y73" s="1490"/>
      <c r="Z73" s="769"/>
    </row>
    <row r="74" spans="1:26" ht="20.149999999999999" customHeight="1">
      <c r="A74" s="769"/>
      <c r="B74" s="769"/>
      <c r="C74" s="1491" t="s">
        <v>223</v>
      </c>
      <c r="D74" s="1492"/>
      <c r="E74" s="1493"/>
      <c r="F74" s="1437" t="s">
        <v>224</v>
      </c>
      <c r="G74" s="1434"/>
      <c r="H74" s="1434"/>
      <c r="I74" s="1438"/>
      <c r="J74" s="1437" t="s">
        <v>225</v>
      </c>
      <c r="K74" s="1434"/>
      <c r="L74" s="1434"/>
      <c r="M74" s="1434"/>
      <c r="N74" s="1434"/>
      <c r="O74" s="1438"/>
      <c r="Q74" s="1437" t="s">
        <v>226</v>
      </c>
      <c r="R74" s="1434"/>
      <c r="S74" s="1438"/>
      <c r="T74" s="1482" t="s">
        <v>227</v>
      </c>
      <c r="U74" s="1483"/>
      <c r="V74" s="1483"/>
      <c r="W74" s="1484"/>
      <c r="X74" s="769"/>
      <c r="Y74" s="769"/>
      <c r="Z74" s="769"/>
    </row>
    <row r="75" spans="1:26" ht="20.149999999999999" customHeight="1">
      <c r="A75" s="769"/>
      <c r="B75" s="769"/>
      <c r="C75" s="1476"/>
      <c r="D75" s="1477"/>
      <c r="E75" s="1478"/>
      <c r="F75" s="1494">
        <f ca="1">YEAR(TODAY()) - C75</f>
        <v>2025</v>
      </c>
      <c r="G75" s="1495"/>
      <c r="H75" s="1495"/>
      <c r="I75" s="1496"/>
      <c r="J75" s="1482" t="s">
        <v>228</v>
      </c>
      <c r="K75" s="1483"/>
      <c r="L75" s="1483"/>
      <c r="M75" s="1483"/>
      <c r="N75" s="1483"/>
      <c r="O75" s="1484"/>
      <c r="Q75" s="1485" t="s">
        <v>331</v>
      </c>
      <c r="R75" s="1486"/>
      <c r="S75" s="1487"/>
      <c r="T75" s="1482" t="s">
        <v>230</v>
      </c>
      <c r="U75" s="1483"/>
      <c r="V75" s="1483"/>
      <c r="W75" s="1484"/>
      <c r="X75" s="769"/>
      <c r="Y75" s="769"/>
      <c r="Z75" s="769"/>
    </row>
    <row r="76" spans="1:26" ht="20.149999999999999" customHeight="1">
      <c r="A76" s="769"/>
      <c r="B76" s="769"/>
      <c r="Q76" s="771"/>
      <c r="R76" s="771"/>
      <c r="S76" s="771"/>
      <c r="T76" s="771"/>
      <c r="U76" s="771"/>
      <c r="V76" s="771"/>
      <c r="W76" s="771"/>
      <c r="X76" s="769"/>
      <c r="Y76" s="769"/>
      <c r="Z76" s="769"/>
    </row>
    <row r="77" spans="1:26" ht="20.149999999999999" customHeight="1">
      <c r="A77" s="769"/>
      <c r="B77" s="769"/>
      <c r="C77" s="769"/>
      <c r="D77" s="769"/>
      <c r="E77" s="769"/>
      <c r="F77" s="769"/>
      <c r="G77" s="769"/>
      <c r="H77" s="769"/>
      <c r="I77" s="769"/>
      <c r="J77" s="769"/>
      <c r="K77" s="769"/>
      <c r="L77" s="769"/>
      <c r="M77" s="769"/>
      <c r="N77" s="769"/>
      <c r="O77" s="769"/>
      <c r="P77" s="769"/>
      <c r="X77" s="769"/>
      <c r="Y77" s="769"/>
      <c r="Z77" s="769"/>
    </row>
    <row r="78" spans="1:26" ht="20.149999999999999" customHeight="1"/>
    <row r="79" spans="1:26" ht="20.149999999999999" customHeight="1"/>
    <row r="80" spans="1:26" ht="20.149999999999999" customHeight="1"/>
    <row r="81" spans="2:9" ht="20.149999999999999" customHeight="1">
      <c r="B81" s="1473"/>
      <c r="C81" s="1473"/>
      <c r="D81" s="1473"/>
      <c r="E81" s="1473"/>
      <c r="F81" s="1473"/>
      <c r="G81" s="1473"/>
      <c r="H81" s="1473"/>
      <c r="I81" s="1473"/>
    </row>
    <row r="82" spans="2:9" ht="20.149999999999999" customHeight="1">
      <c r="B82" s="1473"/>
      <c r="C82" s="1473"/>
      <c r="D82" s="1473"/>
      <c r="E82" s="1473"/>
      <c r="F82" s="1473"/>
      <c r="G82" s="1473"/>
      <c r="H82" s="1473"/>
      <c r="I82" s="1473"/>
    </row>
    <row r="83" spans="2:9" ht="20.149999999999999" customHeight="1"/>
    <row r="84" spans="2:9" ht="20.149999999999999" customHeight="1"/>
    <row r="85" spans="2:9" ht="40" customHeight="1"/>
    <row r="86" spans="2:9" ht="20.149999999999999" customHeight="1"/>
    <row r="87" spans="2:9" ht="20.149999999999999" customHeight="1"/>
    <row r="88" spans="2:9" ht="20.149999999999999" customHeight="1"/>
    <row r="89" spans="2:9" ht="61.5" customHeight="1"/>
    <row r="90" spans="2:9" ht="20.149999999999999" customHeight="1"/>
  </sheetData>
  <customSheetViews>
    <customSheetView guid="{F9143849-2950-4A3C-ABFF-F8DA3D7B21DB}" scale="70" showPageBreaks="1" showGridLines="0" zeroValues="0" fitToPage="1" printArea="1" hiddenRows="1" hiddenColumns="1" view="pageBreakPreview">
      <selection activeCell="I13" sqref="I13"/>
      <pageMargins left="0.23622047244094491" right="0.23622047244094491" top="0.74803149606299213" bottom="0.74803149606299213" header="0.31496062992125984" footer="0.31496062992125984"/>
      <printOptions horizontalCentered="1"/>
      <pageSetup paperSize="9" scale="55" orientation="portrait" r:id="rId1"/>
      <headerFooter alignWithMargins="0"/>
    </customSheetView>
    <customSheetView guid="{C18E9BE0-42F9-4C1A-9904-B3E737C711CA}" scale="70" showPageBreaks="1" showGridLines="0" zeroValues="0" fitToPage="1" printArea="1" hiddenRows="1" hiddenColumns="1" view="pageBreakPreview">
      <selection activeCell="B14" sqref="B14:Y14"/>
      <pageMargins left="0.23622047244094491" right="0.23622047244094491" top="0.74803149606299213" bottom="0.74803149606299213" header="0.31496062992125984" footer="0.31496062992125984"/>
      <printOptions horizontalCentered="1"/>
      <pageSetup paperSize="9" scale="54" orientation="portrait" r:id="rId2"/>
      <headerFooter alignWithMargins="0"/>
    </customSheetView>
  </customSheetViews>
  <mergeCells count="101">
    <mergeCell ref="S2:V2"/>
    <mergeCell ref="W2:Z2"/>
    <mergeCell ref="B3:Y3"/>
    <mergeCell ref="R5:S5"/>
    <mergeCell ref="C6:T6"/>
    <mergeCell ref="C7:T7"/>
    <mergeCell ref="U7:W7"/>
    <mergeCell ref="X7:Y7"/>
    <mergeCell ref="C10:Y10"/>
    <mergeCell ref="AB10:AC10"/>
    <mergeCell ref="C11:D11"/>
    <mergeCell ref="C8:G8"/>
    <mergeCell ref="J8:K8"/>
    <mergeCell ref="L8:M8"/>
    <mergeCell ref="O8:R8"/>
    <mergeCell ref="S8:Y8"/>
    <mergeCell ref="C9:Y9"/>
    <mergeCell ref="O11:S11"/>
    <mergeCell ref="E11:N11"/>
    <mergeCell ref="B14:Y14"/>
    <mergeCell ref="D16:Y16"/>
    <mergeCell ref="D17:Y17"/>
    <mergeCell ref="D18:Y18"/>
    <mergeCell ref="D19:Y19"/>
    <mergeCell ref="D20:Y20"/>
    <mergeCell ref="C12:X12"/>
    <mergeCell ref="B13:D13"/>
    <mergeCell ref="E13:I13"/>
    <mergeCell ref="J13:M13"/>
    <mergeCell ref="N13:P13"/>
    <mergeCell ref="R13:U13"/>
    <mergeCell ref="W13:X13"/>
    <mergeCell ref="D27:Y27"/>
    <mergeCell ref="D28:Y28"/>
    <mergeCell ref="D29:Y29"/>
    <mergeCell ref="F30:Y30"/>
    <mergeCell ref="D33:Y33"/>
    <mergeCell ref="D34:Y34"/>
    <mergeCell ref="D21:Y21"/>
    <mergeCell ref="D22:Y22"/>
    <mergeCell ref="D23:Y23"/>
    <mergeCell ref="D24:Y24"/>
    <mergeCell ref="D25:Y25"/>
    <mergeCell ref="D26:Y26"/>
    <mergeCell ref="D41:Y41"/>
    <mergeCell ref="D42:Y42"/>
    <mergeCell ref="D43:Y43"/>
    <mergeCell ref="D46:Y46"/>
    <mergeCell ref="D47:Y47"/>
    <mergeCell ref="D48:Y48"/>
    <mergeCell ref="D35:Y35"/>
    <mergeCell ref="D36:Y36"/>
    <mergeCell ref="D37:Y37"/>
    <mergeCell ref="D38:Y38"/>
    <mergeCell ref="D39:Y39"/>
    <mergeCell ref="D40:Y40"/>
    <mergeCell ref="D55:Y55"/>
    <mergeCell ref="D56:Y56"/>
    <mergeCell ref="D57:Y57"/>
    <mergeCell ref="B59:Y59"/>
    <mergeCell ref="B60:Y60"/>
    <mergeCell ref="B61:Y61"/>
    <mergeCell ref="D49:Y49"/>
    <mergeCell ref="D50:Y50"/>
    <mergeCell ref="D51:Y51"/>
    <mergeCell ref="D52:Y52"/>
    <mergeCell ref="D53:Y53"/>
    <mergeCell ref="D54:Y54"/>
    <mergeCell ref="D71:F71"/>
    <mergeCell ref="G71:J71"/>
    <mergeCell ref="K71:M71"/>
    <mergeCell ref="N71:P71"/>
    <mergeCell ref="S71:U71"/>
    <mergeCell ref="V71:Y71"/>
    <mergeCell ref="B62:Y62"/>
    <mergeCell ref="B63:Y63"/>
    <mergeCell ref="D69:P69"/>
    <mergeCell ref="S69:Y69"/>
    <mergeCell ref="D70:F70"/>
    <mergeCell ref="G70:J70"/>
    <mergeCell ref="K70:M70"/>
    <mergeCell ref="N70:P70"/>
    <mergeCell ref="S70:U70"/>
    <mergeCell ref="X70:Y70"/>
    <mergeCell ref="B82:I82"/>
    <mergeCell ref="C75:E75"/>
    <mergeCell ref="F75:I75"/>
    <mergeCell ref="J75:O75"/>
    <mergeCell ref="Q75:S75"/>
    <mergeCell ref="T75:W75"/>
    <mergeCell ref="B81:I81"/>
    <mergeCell ref="S72:U72"/>
    <mergeCell ref="V72:Y72"/>
    <mergeCell ref="C73:O73"/>
    <mergeCell ref="Q73:W73"/>
    <mergeCell ref="X73:Y73"/>
    <mergeCell ref="C74:E74"/>
    <mergeCell ref="F74:I74"/>
    <mergeCell ref="J74:O74"/>
    <mergeCell ref="Q74:S74"/>
    <mergeCell ref="T74:W74"/>
  </mergeCells>
  <phoneticPr fontId="5"/>
  <dataValidations count="8">
    <dataValidation type="list" allowBlank="1" showInputMessage="1" showErrorMessage="1" sqref="S2" xr:uid="{00000000-0002-0000-0400-000000000000}">
      <formula1>$AC$40:$AC$43</formula1>
    </dataValidation>
    <dataValidation type="list" allowBlank="1" showInputMessage="1" showErrorMessage="1"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xr:uid="{00000000-0002-0000-0400-000001000000}">
      <formula1>$AB$11:$AB$13</formula1>
    </dataValidation>
    <dataValidation type="list" allowBlank="1" showInputMessage="1" showErrorMessage="1" sqref="JF11:JJ11 O11 TB11:TF11 ACX11:ADB11 AMT11:AMX11 AWP11:AWT11 BGL11:BGP11 BQH11:BQL11 CAD11:CAH11 CJZ11:CKD11 CTV11:CTZ11 DDR11:DDV11 DNN11:DNR11 DXJ11:DXN11 EHF11:EHJ11 ERB11:ERF11 FAX11:FBB11 FKT11:FKX11 FUP11:FUT11 GEL11:GEP11 GOH11:GOL11 GYD11:GYH11 HHZ11:HID11 HRV11:HRZ11 IBR11:IBV11 ILN11:ILR11 IVJ11:IVN11 JFF11:JFJ11 JPB11:JPF11 JYX11:JZB11 KIT11:KIX11 KSP11:KST11 LCL11:LCP11 LMH11:LML11 LWD11:LWH11 MFZ11:MGD11 MPV11:MPZ11 MZR11:MZV11 NJN11:NJR11 NTJ11:NTN11 ODF11:ODJ11 ONB11:ONF11 OWX11:OXB11 PGT11:PGX11 PQP11:PQT11 QAL11:QAP11 QKH11:QKL11 QUD11:QUH11 RDZ11:RED11 RNV11:RNZ11 RXR11:RXV11 SHN11:SHR11 SRJ11:SRN11 TBF11:TBJ11 TLB11:TLF11 TUX11:TVB11 UET11:UEX11 UOP11:UOT11 UYL11:UYP11 VIH11:VIL11 VSD11:VSH11 WBZ11:WCD11 WLV11:WLZ11 WVR11:WVV11 J65560:N65560 JF65560:JJ65560 TB65560:TF65560 ACX65560:ADB65560 AMT65560:AMX65560 AWP65560:AWT65560 BGL65560:BGP65560 BQH65560:BQL65560 CAD65560:CAH65560 CJZ65560:CKD65560 CTV65560:CTZ65560 DDR65560:DDV65560 DNN65560:DNR65560 DXJ65560:DXN65560 EHF65560:EHJ65560 ERB65560:ERF65560 FAX65560:FBB65560 FKT65560:FKX65560 FUP65560:FUT65560 GEL65560:GEP65560 GOH65560:GOL65560 GYD65560:GYH65560 HHZ65560:HID65560 HRV65560:HRZ65560 IBR65560:IBV65560 ILN65560:ILR65560 IVJ65560:IVN65560 JFF65560:JFJ65560 JPB65560:JPF65560 JYX65560:JZB65560 KIT65560:KIX65560 KSP65560:KST65560 LCL65560:LCP65560 LMH65560:LML65560 LWD65560:LWH65560 MFZ65560:MGD65560 MPV65560:MPZ65560 MZR65560:MZV65560 NJN65560:NJR65560 NTJ65560:NTN65560 ODF65560:ODJ65560 ONB65560:ONF65560 OWX65560:OXB65560 PGT65560:PGX65560 PQP65560:PQT65560 QAL65560:QAP65560 QKH65560:QKL65560 QUD65560:QUH65560 RDZ65560:RED65560 RNV65560:RNZ65560 RXR65560:RXV65560 SHN65560:SHR65560 SRJ65560:SRN65560 TBF65560:TBJ65560 TLB65560:TLF65560 TUX65560:TVB65560 UET65560:UEX65560 UOP65560:UOT65560 UYL65560:UYP65560 VIH65560:VIL65560 VSD65560:VSH65560 WBZ65560:WCD65560 WLV65560:WLZ65560 WVR65560:WVV65560 J131096:N131096 JF131096:JJ131096 TB131096:TF131096 ACX131096:ADB131096 AMT131096:AMX131096 AWP131096:AWT131096 BGL131096:BGP131096 BQH131096:BQL131096 CAD131096:CAH131096 CJZ131096:CKD131096 CTV131096:CTZ131096 DDR131096:DDV131096 DNN131096:DNR131096 DXJ131096:DXN131096 EHF131096:EHJ131096 ERB131096:ERF131096 FAX131096:FBB131096 FKT131096:FKX131096 FUP131096:FUT131096 GEL131096:GEP131096 GOH131096:GOL131096 GYD131096:GYH131096 HHZ131096:HID131096 HRV131096:HRZ131096 IBR131096:IBV131096 ILN131096:ILR131096 IVJ131096:IVN131096 JFF131096:JFJ131096 JPB131096:JPF131096 JYX131096:JZB131096 KIT131096:KIX131096 KSP131096:KST131096 LCL131096:LCP131096 LMH131096:LML131096 LWD131096:LWH131096 MFZ131096:MGD131096 MPV131096:MPZ131096 MZR131096:MZV131096 NJN131096:NJR131096 NTJ131096:NTN131096 ODF131096:ODJ131096 ONB131096:ONF131096 OWX131096:OXB131096 PGT131096:PGX131096 PQP131096:PQT131096 QAL131096:QAP131096 QKH131096:QKL131096 QUD131096:QUH131096 RDZ131096:RED131096 RNV131096:RNZ131096 RXR131096:RXV131096 SHN131096:SHR131096 SRJ131096:SRN131096 TBF131096:TBJ131096 TLB131096:TLF131096 TUX131096:TVB131096 UET131096:UEX131096 UOP131096:UOT131096 UYL131096:UYP131096 VIH131096:VIL131096 VSD131096:VSH131096 WBZ131096:WCD131096 WLV131096:WLZ131096 WVR131096:WVV131096 J196632:N196632 JF196632:JJ196632 TB196632:TF196632 ACX196632:ADB196632 AMT196632:AMX196632 AWP196632:AWT196632 BGL196632:BGP196632 BQH196632:BQL196632 CAD196632:CAH196632 CJZ196632:CKD196632 CTV196632:CTZ196632 DDR196632:DDV196632 DNN196632:DNR196632 DXJ196632:DXN196632 EHF196632:EHJ196632 ERB196632:ERF196632 FAX196632:FBB196632 FKT196632:FKX196632 FUP196632:FUT196632 GEL196632:GEP196632 GOH196632:GOL196632 GYD196632:GYH196632 HHZ196632:HID196632 HRV196632:HRZ196632 IBR196632:IBV196632 ILN196632:ILR196632 IVJ196632:IVN196632 JFF196632:JFJ196632 JPB196632:JPF196632 JYX196632:JZB196632 KIT196632:KIX196632 KSP196632:KST196632 LCL196632:LCP196632 LMH196632:LML196632 LWD196632:LWH196632 MFZ196632:MGD196632 MPV196632:MPZ196632 MZR196632:MZV196632 NJN196632:NJR196632 NTJ196632:NTN196632 ODF196632:ODJ196632 ONB196632:ONF196632 OWX196632:OXB196632 PGT196632:PGX196632 PQP196632:PQT196632 QAL196632:QAP196632 QKH196632:QKL196632 QUD196632:QUH196632 RDZ196632:RED196632 RNV196632:RNZ196632 RXR196632:RXV196632 SHN196632:SHR196632 SRJ196632:SRN196632 TBF196632:TBJ196632 TLB196632:TLF196632 TUX196632:TVB196632 UET196632:UEX196632 UOP196632:UOT196632 UYL196632:UYP196632 VIH196632:VIL196632 VSD196632:VSH196632 WBZ196632:WCD196632 WLV196632:WLZ196632 WVR196632:WVV196632 J262168:N262168 JF262168:JJ262168 TB262168:TF262168 ACX262168:ADB262168 AMT262168:AMX262168 AWP262168:AWT262168 BGL262168:BGP262168 BQH262168:BQL262168 CAD262168:CAH262168 CJZ262168:CKD262168 CTV262168:CTZ262168 DDR262168:DDV262168 DNN262168:DNR262168 DXJ262168:DXN262168 EHF262168:EHJ262168 ERB262168:ERF262168 FAX262168:FBB262168 FKT262168:FKX262168 FUP262168:FUT262168 GEL262168:GEP262168 GOH262168:GOL262168 GYD262168:GYH262168 HHZ262168:HID262168 HRV262168:HRZ262168 IBR262168:IBV262168 ILN262168:ILR262168 IVJ262168:IVN262168 JFF262168:JFJ262168 JPB262168:JPF262168 JYX262168:JZB262168 KIT262168:KIX262168 KSP262168:KST262168 LCL262168:LCP262168 LMH262168:LML262168 LWD262168:LWH262168 MFZ262168:MGD262168 MPV262168:MPZ262168 MZR262168:MZV262168 NJN262168:NJR262168 NTJ262168:NTN262168 ODF262168:ODJ262168 ONB262168:ONF262168 OWX262168:OXB262168 PGT262168:PGX262168 PQP262168:PQT262168 QAL262168:QAP262168 QKH262168:QKL262168 QUD262168:QUH262168 RDZ262168:RED262168 RNV262168:RNZ262168 RXR262168:RXV262168 SHN262168:SHR262168 SRJ262168:SRN262168 TBF262168:TBJ262168 TLB262168:TLF262168 TUX262168:TVB262168 UET262168:UEX262168 UOP262168:UOT262168 UYL262168:UYP262168 VIH262168:VIL262168 VSD262168:VSH262168 WBZ262168:WCD262168 WLV262168:WLZ262168 WVR262168:WVV262168 J327704:N327704 JF327704:JJ327704 TB327704:TF327704 ACX327704:ADB327704 AMT327704:AMX327704 AWP327704:AWT327704 BGL327704:BGP327704 BQH327704:BQL327704 CAD327704:CAH327704 CJZ327704:CKD327704 CTV327704:CTZ327704 DDR327704:DDV327704 DNN327704:DNR327704 DXJ327704:DXN327704 EHF327704:EHJ327704 ERB327704:ERF327704 FAX327704:FBB327704 FKT327704:FKX327704 FUP327704:FUT327704 GEL327704:GEP327704 GOH327704:GOL327704 GYD327704:GYH327704 HHZ327704:HID327704 HRV327704:HRZ327704 IBR327704:IBV327704 ILN327704:ILR327704 IVJ327704:IVN327704 JFF327704:JFJ327704 JPB327704:JPF327704 JYX327704:JZB327704 KIT327704:KIX327704 KSP327704:KST327704 LCL327704:LCP327704 LMH327704:LML327704 LWD327704:LWH327704 MFZ327704:MGD327704 MPV327704:MPZ327704 MZR327704:MZV327704 NJN327704:NJR327704 NTJ327704:NTN327704 ODF327704:ODJ327704 ONB327704:ONF327704 OWX327704:OXB327704 PGT327704:PGX327704 PQP327704:PQT327704 QAL327704:QAP327704 QKH327704:QKL327704 QUD327704:QUH327704 RDZ327704:RED327704 RNV327704:RNZ327704 RXR327704:RXV327704 SHN327704:SHR327704 SRJ327704:SRN327704 TBF327704:TBJ327704 TLB327704:TLF327704 TUX327704:TVB327704 UET327704:UEX327704 UOP327704:UOT327704 UYL327704:UYP327704 VIH327704:VIL327704 VSD327704:VSH327704 WBZ327704:WCD327704 WLV327704:WLZ327704 WVR327704:WVV327704 J393240:N393240 JF393240:JJ393240 TB393240:TF393240 ACX393240:ADB393240 AMT393240:AMX393240 AWP393240:AWT393240 BGL393240:BGP393240 BQH393240:BQL393240 CAD393240:CAH393240 CJZ393240:CKD393240 CTV393240:CTZ393240 DDR393240:DDV393240 DNN393240:DNR393240 DXJ393240:DXN393240 EHF393240:EHJ393240 ERB393240:ERF393240 FAX393240:FBB393240 FKT393240:FKX393240 FUP393240:FUT393240 GEL393240:GEP393240 GOH393240:GOL393240 GYD393240:GYH393240 HHZ393240:HID393240 HRV393240:HRZ393240 IBR393240:IBV393240 ILN393240:ILR393240 IVJ393240:IVN393240 JFF393240:JFJ393240 JPB393240:JPF393240 JYX393240:JZB393240 KIT393240:KIX393240 KSP393240:KST393240 LCL393240:LCP393240 LMH393240:LML393240 LWD393240:LWH393240 MFZ393240:MGD393240 MPV393240:MPZ393240 MZR393240:MZV393240 NJN393240:NJR393240 NTJ393240:NTN393240 ODF393240:ODJ393240 ONB393240:ONF393240 OWX393240:OXB393240 PGT393240:PGX393240 PQP393240:PQT393240 QAL393240:QAP393240 QKH393240:QKL393240 QUD393240:QUH393240 RDZ393240:RED393240 RNV393240:RNZ393240 RXR393240:RXV393240 SHN393240:SHR393240 SRJ393240:SRN393240 TBF393240:TBJ393240 TLB393240:TLF393240 TUX393240:TVB393240 UET393240:UEX393240 UOP393240:UOT393240 UYL393240:UYP393240 VIH393240:VIL393240 VSD393240:VSH393240 WBZ393240:WCD393240 WLV393240:WLZ393240 WVR393240:WVV393240 J458776:N458776 JF458776:JJ458776 TB458776:TF458776 ACX458776:ADB458776 AMT458776:AMX458776 AWP458776:AWT458776 BGL458776:BGP458776 BQH458776:BQL458776 CAD458776:CAH458776 CJZ458776:CKD458776 CTV458776:CTZ458776 DDR458776:DDV458776 DNN458776:DNR458776 DXJ458776:DXN458776 EHF458776:EHJ458776 ERB458776:ERF458776 FAX458776:FBB458776 FKT458776:FKX458776 FUP458776:FUT458776 GEL458776:GEP458776 GOH458776:GOL458776 GYD458776:GYH458776 HHZ458776:HID458776 HRV458776:HRZ458776 IBR458776:IBV458776 ILN458776:ILR458776 IVJ458776:IVN458776 JFF458776:JFJ458776 JPB458776:JPF458776 JYX458776:JZB458776 KIT458776:KIX458776 KSP458776:KST458776 LCL458776:LCP458776 LMH458776:LML458776 LWD458776:LWH458776 MFZ458776:MGD458776 MPV458776:MPZ458776 MZR458776:MZV458776 NJN458776:NJR458776 NTJ458776:NTN458776 ODF458776:ODJ458776 ONB458776:ONF458776 OWX458776:OXB458776 PGT458776:PGX458776 PQP458776:PQT458776 QAL458776:QAP458776 QKH458776:QKL458776 QUD458776:QUH458776 RDZ458776:RED458776 RNV458776:RNZ458776 RXR458776:RXV458776 SHN458776:SHR458776 SRJ458776:SRN458776 TBF458776:TBJ458776 TLB458776:TLF458776 TUX458776:TVB458776 UET458776:UEX458776 UOP458776:UOT458776 UYL458776:UYP458776 VIH458776:VIL458776 VSD458776:VSH458776 WBZ458776:WCD458776 WLV458776:WLZ458776 WVR458776:WVV458776 J524312:N524312 JF524312:JJ524312 TB524312:TF524312 ACX524312:ADB524312 AMT524312:AMX524312 AWP524312:AWT524312 BGL524312:BGP524312 BQH524312:BQL524312 CAD524312:CAH524312 CJZ524312:CKD524312 CTV524312:CTZ524312 DDR524312:DDV524312 DNN524312:DNR524312 DXJ524312:DXN524312 EHF524312:EHJ524312 ERB524312:ERF524312 FAX524312:FBB524312 FKT524312:FKX524312 FUP524312:FUT524312 GEL524312:GEP524312 GOH524312:GOL524312 GYD524312:GYH524312 HHZ524312:HID524312 HRV524312:HRZ524312 IBR524312:IBV524312 ILN524312:ILR524312 IVJ524312:IVN524312 JFF524312:JFJ524312 JPB524312:JPF524312 JYX524312:JZB524312 KIT524312:KIX524312 KSP524312:KST524312 LCL524312:LCP524312 LMH524312:LML524312 LWD524312:LWH524312 MFZ524312:MGD524312 MPV524312:MPZ524312 MZR524312:MZV524312 NJN524312:NJR524312 NTJ524312:NTN524312 ODF524312:ODJ524312 ONB524312:ONF524312 OWX524312:OXB524312 PGT524312:PGX524312 PQP524312:PQT524312 QAL524312:QAP524312 QKH524312:QKL524312 QUD524312:QUH524312 RDZ524312:RED524312 RNV524312:RNZ524312 RXR524312:RXV524312 SHN524312:SHR524312 SRJ524312:SRN524312 TBF524312:TBJ524312 TLB524312:TLF524312 TUX524312:TVB524312 UET524312:UEX524312 UOP524312:UOT524312 UYL524312:UYP524312 VIH524312:VIL524312 VSD524312:VSH524312 WBZ524312:WCD524312 WLV524312:WLZ524312 WVR524312:WVV524312 J589848:N589848 JF589848:JJ589848 TB589848:TF589848 ACX589848:ADB589848 AMT589848:AMX589848 AWP589848:AWT589848 BGL589848:BGP589848 BQH589848:BQL589848 CAD589848:CAH589848 CJZ589848:CKD589848 CTV589848:CTZ589848 DDR589848:DDV589848 DNN589848:DNR589848 DXJ589848:DXN589848 EHF589848:EHJ589848 ERB589848:ERF589848 FAX589848:FBB589848 FKT589848:FKX589848 FUP589848:FUT589848 GEL589848:GEP589848 GOH589848:GOL589848 GYD589848:GYH589848 HHZ589848:HID589848 HRV589848:HRZ589848 IBR589848:IBV589848 ILN589848:ILR589848 IVJ589848:IVN589848 JFF589848:JFJ589848 JPB589848:JPF589848 JYX589848:JZB589848 KIT589848:KIX589848 KSP589848:KST589848 LCL589848:LCP589848 LMH589848:LML589848 LWD589848:LWH589848 MFZ589848:MGD589848 MPV589848:MPZ589848 MZR589848:MZV589848 NJN589848:NJR589848 NTJ589848:NTN589848 ODF589848:ODJ589848 ONB589848:ONF589848 OWX589848:OXB589848 PGT589848:PGX589848 PQP589848:PQT589848 QAL589848:QAP589848 QKH589848:QKL589848 QUD589848:QUH589848 RDZ589848:RED589848 RNV589848:RNZ589848 RXR589848:RXV589848 SHN589848:SHR589848 SRJ589848:SRN589848 TBF589848:TBJ589848 TLB589848:TLF589848 TUX589848:TVB589848 UET589848:UEX589848 UOP589848:UOT589848 UYL589848:UYP589848 VIH589848:VIL589848 VSD589848:VSH589848 WBZ589848:WCD589848 WLV589848:WLZ589848 WVR589848:WVV589848 J655384:N655384 JF655384:JJ655384 TB655384:TF655384 ACX655384:ADB655384 AMT655384:AMX655384 AWP655384:AWT655384 BGL655384:BGP655384 BQH655384:BQL655384 CAD655384:CAH655384 CJZ655384:CKD655384 CTV655384:CTZ655384 DDR655384:DDV655384 DNN655384:DNR655384 DXJ655384:DXN655384 EHF655384:EHJ655384 ERB655384:ERF655384 FAX655384:FBB655384 FKT655384:FKX655384 FUP655384:FUT655384 GEL655384:GEP655384 GOH655384:GOL655384 GYD655384:GYH655384 HHZ655384:HID655384 HRV655384:HRZ655384 IBR655384:IBV655384 ILN655384:ILR655384 IVJ655384:IVN655384 JFF655384:JFJ655384 JPB655384:JPF655384 JYX655384:JZB655384 KIT655384:KIX655384 KSP655384:KST655384 LCL655384:LCP655384 LMH655384:LML655384 LWD655384:LWH655384 MFZ655384:MGD655384 MPV655384:MPZ655384 MZR655384:MZV655384 NJN655384:NJR655384 NTJ655384:NTN655384 ODF655384:ODJ655384 ONB655384:ONF655384 OWX655384:OXB655384 PGT655384:PGX655384 PQP655384:PQT655384 QAL655384:QAP655384 QKH655384:QKL655384 QUD655384:QUH655384 RDZ655384:RED655384 RNV655384:RNZ655384 RXR655384:RXV655384 SHN655384:SHR655384 SRJ655384:SRN655384 TBF655384:TBJ655384 TLB655384:TLF655384 TUX655384:TVB655384 UET655384:UEX655384 UOP655384:UOT655384 UYL655384:UYP655384 VIH655384:VIL655384 VSD655384:VSH655384 WBZ655384:WCD655384 WLV655384:WLZ655384 WVR655384:WVV655384 J720920:N720920 JF720920:JJ720920 TB720920:TF720920 ACX720920:ADB720920 AMT720920:AMX720920 AWP720920:AWT720920 BGL720920:BGP720920 BQH720920:BQL720920 CAD720920:CAH720920 CJZ720920:CKD720920 CTV720920:CTZ720920 DDR720920:DDV720920 DNN720920:DNR720920 DXJ720920:DXN720920 EHF720920:EHJ720920 ERB720920:ERF720920 FAX720920:FBB720920 FKT720920:FKX720920 FUP720920:FUT720920 GEL720920:GEP720920 GOH720920:GOL720920 GYD720920:GYH720920 HHZ720920:HID720920 HRV720920:HRZ720920 IBR720920:IBV720920 ILN720920:ILR720920 IVJ720920:IVN720920 JFF720920:JFJ720920 JPB720920:JPF720920 JYX720920:JZB720920 KIT720920:KIX720920 KSP720920:KST720920 LCL720920:LCP720920 LMH720920:LML720920 LWD720920:LWH720920 MFZ720920:MGD720920 MPV720920:MPZ720920 MZR720920:MZV720920 NJN720920:NJR720920 NTJ720920:NTN720920 ODF720920:ODJ720920 ONB720920:ONF720920 OWX720920:OXB720920 PGT720920:PGX720920 PQP720920:PQT720920 QAL720920:QAP720920 QKH720920:QKL720920 QUD720920:QUH720920 RDZ720920:RED720920 RNV720920:RNZ720920 RXR720920:RXV720920 SHN720920:SHR720920 SRJ720920:SRN720920 TBF720920:TBJ720920 TLB720920:TLF720920 TUX720920:TVB720920 UET720920:UEX720920 UOP720920:UOT720920 UYL720920:UYP720920 VIH720920:VIL720920 VSD720920:VSH720920 WBZ720920:WCD720920 WLV720920:WLZ720920 WVR720920:WVV720920 J786456:N786456 JF786456:JJ786456 TB786456:TF786456 ACX786456:ADB786456 AMT786456:AMX786456 AWP786456:AWT786456 BGL786456:BGP786456 BQH786456:BQL786456 CAD786456:CAH786456 CJZ786456:CKD786456 CTV786456:CTZ786456 DDR786456:DDV786456 DNN786456:DNR786456 DXJ786456:DXN786456 EHF786456:EHJ786456 ERB786456:ERF786456 FAX786456:FBB786456 FKT786456:FKX786456 FUP786456:FUT786456 GEL786456:GEP786456 GOH786456:GOL786456 GYD786456:GYH786456 HHZ786456:HID786456 HRV786456:HRZ786456 IBR786456:IBV786456 ILN786456:ILR786456 IVJ786456:IVN786456 JFF786456:JFJ786456 JPB786456:JPF786456 JYX786456:JZB786456 KIT786456:KIX786456 KSP786456:KST786456 LCL786456:LCP786456 LMH786456:LML786456 LWD786456:LWH786456 MFZ786456:MGD786456 MPV786456:MPZ786456 MZR786456:MZV786456 NJN786456:NJR786456 NTJ786456:NTN786456 ODF786456:ODJ786456 ONB786456:ONF786456 OWX786456:OXB786456 PGT786456:PGX786456 PQP786456:PQT786456 QAL786456:QAP786456 QKH786456:QKL786456 QUD786456:QUH786456 RDZ786456:RED786456 RNV786456:RNZ786456 RXR786456:RXV786456 SHN786456:SHR786456 SRJ786456:SRN786456 TBF786456:TBJ786456 TLB786456:TLF786456 TUX786456:TVB786456 UET786456:UEX786456 UOP786456:UOT786456 UYL786456:UYP786456 VIH786456:VIL786456 VSD786456:VSH786456 WBZ786456:WCD786456 WLV786456:WLZ786456 WVR786456:WVV786456 J851992:N851992 JF851992:JJ851992 TB851992:TF851992 ACX851992:ADB851992 AMT851992:AMX851992 AWP851992:AWT851992 BGL851992:BGP851992 BQH851992:BQL851992 CAD851992:CAH851992 CJZ851992:CKD851992 CTV851992:CTZ851992 DDR851992:DDV851992 DNN851992:DNR851992 DXJ851992:DXN851992 EHF851992:EHJ851992 ERB851992:ERF851992 FAX851992:FBB851992 FKT851992:FKX851992 FUP851992:FUT851992 GEL851992:GEP851992 GOH851992:GOL851992 GYD851992:GYH851992 HHZ851992:HID851992 HRV851992:HRZ851992 IBR851992:IBV851992 ILN851992:ILR851992 IVJ851992:IVN851992 JFF851992:JFJ851992 JPB851992:JPF851992 JYX851992:JZB851992 KIT851992:KIX851992 KSP851992:KST851992 LCL851992:LCP851992 LMH851992:LML851992 LWD851992:LWH851992 MFZ851992:MGD851992 MPV851992:MPZ851992 MZR851992:MZV851992 NJN851992:NJR851992 NTJ851992:NTN851992 ODF851992:ODJ851992 ONB851992:ONF851992 OWX851992:OXB851992 PGT851992:PGX851992 PQP851992:PQT851992 QAL851992:QAP851992 QKH851992:QKL851992 QUD851992:QUH851992 RDZ851992:RED851992 RNV851992:RNZ851992 RXR851992:RXV851992 SHN851992:SHR851992 SRJ851992:SRN851992 TBF851992:TBJ851992 TLB851992:TLF851992 TUX851992:TVB851992 UET851992:UEX851992 UOP851992:UOT851992 UYL851992:UYP851992 VIH851992:VIL851992 VSD851992:VSH851992 WBZ851992:WCD851992 WLV851992:WLZ851992 WVR851992:WVV851992 J917528:N917528 JF917528:JJ917528 TB917528:TF917528 ACX917528:ADB917528 AMT917528:AMX917528 AWP917528:AWT917528 BGL917528:BGP917528 BQH917528:BQL917528 CAD917528:CAH917528 CJZ917528:CKD917528 CTV917528:CTZ917528 DDR917528:DDV917528 DNN917528:DNR917528 DXJ917528:DXN917528 EHF917528:EHJ917528 ERB917528:ERF917528 FAX917528:FBB917528 FKT917528:FKX917528 FUP917528:FUT917528 GEL917528:GEP917528 GOH917528:GOL917528 GYD917528:GYH917528 HHZ917528:HID917528 HRV917528:HRZ917528 IBR917528:IBV917528 ILN917528:ILR917528 IVJ917528:IVN917528 JFF917528:JFJ917528 JPB917528:JPF917528 JYX917528:JZB917528 KIT917528:KIX917528 KSP917528:KST917528 LCL917528:LCP917528 LMH917528:LML917528 LWD917528:LWH917528 MFZ917528:MGD917528 MPV917528:MPZ917528 MZR917528:MZV917528 NJN917528:NJR917528 NTJ917528:NTN917528 ODF917528:ODJ917528 ONB917528:ONF917528 OWX917528:OXB917528 PGT917528:PGX917528 PQP917528:PQT917528 QAL917528:QAP917528 QKH917528:QKL917528 QUD917528:QUH917528 RDZ917528:RED917528 RNV917528:RNZ917528 RXR917528:RXV917528 SHN917528:SHR917528 SRJ917528:SRN917528 TBF917528:TBJ917528 TLB917528:TLF917528 TUX917528:TVB917528 UET917528:UEX917528 UOP917528:UOT917528 UYL917528:UYP917528 VIH917528:VIL917528 VSD917528:VSH917528 WBZ917528:WCD917528 WLV917528:WLZ917528 WVR917528:WVV917528 J983064:N983064 JF983064:JJ983064 TB983064:TF983064 ACX983064:ADB983064 AMT983064:AMX983064 AWP983064:AWT983064 BGL983064:BGP983064 BQH983064:BQL983064 CAD983064:CAH983064 CJZ983064:CKD983064 CTV983064:CTZ983064 DDR983064:DDV983064 DNN983064:DNR983064 DXJ983064:DXN983064 EHF983064:EHJ983064 ERB983064:ERF983064 FAX983064:FBB983064 FKT983064:FKX983064 FUP983064:FUT983064 GEL983064:GEP983064 GOH983064:GOL983064 GYD983064:GYH983064 HHZ983064:HID983064 HRV983064:HRZ983064 IBR983064:IBV983064 ILN983064:ILR983064 IVJ983064:IVN983064 JFF983064:JFJ983064 JPB983064:JPF983064 JYX983064:JZB983064 KIT983064:KIX983064 KSP983064:KST983064 LCL983064:LCP983064 LMH983064:LML983064 LWD983064:LWH983064 MFZ983064:MGD983064 MPV983064:MPZ983064 MZR983064:MZV983064 NJN983064:NJR983064 NTJ983064:NTN983064 ODF983064:ODJ983064 ONB983064:ONF983064 OWX983064:OXB983064 PGT983064:PGX983064 PQP983064:PQT983064 QAL983064:QAP983064 QKH983064:QKL983064 QUD983064:QUH983064 RDZ983064:RED983064 RNV983064:RNZ983064 RXR983064:RXV983064 SHN983064:SHR983064 SRJ983064:SRN983064 TBF983064:TBJ983064 TLB983064:TLF983064 TUX983064:TVB983064 UET983064:UEX983064 UOP983064:UOT983064 UYL983064:UYP983064 VIH983064:VIL983064 VSD983064:VSH983064 WBZ983064:WCD983064 WLV983064:WLZ983064 WVR983064:WVV983064" xr:uid="{00000000-0002-0000-0400-000002000000}">
      <formula1>$AC$11:$AC$18</formula1>
    </dataValidation>
    <dataValidation type="list" allowBlank="1" showInputMessage="1" showErrorMessage="1" sqref="N13:P13 WVV983066:WVX983066 WLZ983066:WMB983066 WCD983066:WCF983066 VSH983066:VSJ983066 VIL983066:VIN983066 UYP983066:UYR983066 UOT983066:UOV983066 UEX983066:UEZ983066 TVB983066:TVD983066 TLF983066:TLH983066 TBJ983066:TBL983066 SRN983066:SRP983066 SHR983066:SHT983066 RXV983066:RXX983066 RNZ983066:ROB983066 RED983066:REF983066 QUH983066:QUJ983066 QKL983066:QKN983066 QAP983066:QAR983066 PQT983066:PQV983066 PGX983066:PGZ983066 OXB983066:OXD983066 ONF983066:ONH983066 ODJ983066:ODL983066 NTN983066:NTP983066 NJR983066:NJT983066 MZV983066:MZX983066 MPZ983066:MQB983066 MGD983066:MGF983066 LWH983066:LWJ983066 LML983066:LMN983066 LCP983066:LCR983066 KST983066:KSV983066 KIX983066:KIZ983066 JZB983066:JZD983066 JPF983066:JPH983066 JFJ983066:JFL983066 IVN983066:IVP983066 ILR983066:ILT983066 IBV983066:IBX983066 HRZ983066:HSB983066 HID983066:HIF983066 GYH983066:GYJ983066 GOL983066:GON983066 GEP983066:GER983066 FUT983066:FUV983066 FKX983066:FKZ983066 FBB983066:FBD983066 ERF983066:ERH983066 EHJ983066:EHL983066 DXN983066:DXP983066 DNR983066:DNT983066 DDV983066:DDX983066 CTZ983066:CUB983066 CKD983066:CKF983066 CAH983066:CAJ983066 BQL983066:BQN983066 BGP983066:BGR983066 AWT983066:AWV983066 AMX983066:AMZ983066 ADB983066:ADD983066 TF983066:TH983066 JJ983066:JL983066 N983066:P983066 WVV917530:WVX917530 WLZ917530:WMB917530 WCD917530:WCF917530 VSH917530:VSJ917530 VIL917530:VIN917530 UYP917530:UYR917530 UOT917530:UOV917530 UEX917530:UEZ917530 TVB917530:TVD917530 TLF917530:TLH917530 TBJ917530:TBL917530 SRN917530:SRP917530 SHR917530:SHT917530 RXV917530:RXX917530 RNZ917530:ROB917530 RED917530:REF917530 QUH917530:QUJ917530 QKL917530:QKN917530 QAP917530:QAR917530 PQT917530:PQV917530 PGX917530:PGZ917530 OXB917530:OXD917530 ONF917530:ONH917530 ODJ917530:ODL917530 NTN917530:NTP917530 NJR917530:NJT917530 MZV917530:MZX917530 MPZ917530:MQB917530 MGD917530:MGF917530 LWH917530:LWJ917530 LML917530:LMN917530 LCP917530:LCR917530 KST917530:KSV917530 KIX917530:KIZ917530 JZB917530:JZD917530 JPF917530:JPH917530 JFJ917530:JFL917530 IVN917530:IVP917530 ILR917530:ILT917530 IBV917530:IBX917530 HRZ917530:HSB917530 HID917530:HIF917530 GYH917530:GYJ917530 GOL917530:GON917530 GEP917530:GER917530 FUT917530:FUV917530 FKX917530:FKZ917530 FBB917530:FBD917530 ERF917530:ERH917530 EHJ917530:EHL917530 DXN917530:DXP917530 DNR917530:DNT917530 DDV917530:DDX917530 CTZ917530:CUB917530 CKD917530:CKF917530 CAH917530:CAJ917530 BQL917530:BQN917530 BGP917530:BGR917530 AWT917530:AWV917530 AMX917530:AMZ917530 ADB917530:ADD917530 TF917530:TH917530 JJ917530:JL917530 N917530:P917530 WVV851994:WVX851994 WLZ851994:WMB851994 WCD851994:WCF851994 VSH851994:VSJ851994 VIL851994:VIN851994 UYP851994:UYR851994 UOT851994:UOV851994 UEX851994:UEZ851994 TVB851994:TVD851994 TLF851994:TLH851994 TBJ851994:TBL851994 SRN851994:SRP851994 SHR851994:SHT851994 RXV851994:RXX851994 RNZ851994:ROB851994 RED851994:REF851994 QUH851994:QUJ851994 QKL851994:QKN851994 QAP851994:QAR851994 PQT851994:PQV851994 PGX851994:PGZ851994 OXB851994:OXD851994 ONF851994:ONH851994 ODJ851994:ODL851994 NTN851994:NTP851994 NJR851994:NJT851994 MZV851994:MZX851994 MPZ851994:MQB851994 MGD851994:MGF851994 LWH851994:LWJ851994 LML851994:LMN851994 LCP851994:LCR851994 KST851994:KSV851994 KIX851994:KIZ851994 JZB851994:JZD851994 JPF851994:JPH851994 JFJ851994:JFL851994 IVN851994:IVP851994 ILR851994:ILT851994 IBV851994:IBX851994 HRZ851994:HSB851994 HID851994:HIF851994 GYH851994:GYJ851994 GOL851994:GON851994 GEP851994:GER851994 FUT851994:FUV851994 FKX851994:FKZ851994 FBB851994:FBD851994 ERF851994:ERH851994 EHJ851994:EHL851994 DXN851994:DXP851994 DNR851994:DNT851994 DDV851994:DDX851994 CTZ851994:CUB851994 CKD851994:CKF851994 CAH851994:CAJ851994 BQL851994:BQN851994 BGP851994:BGR851994 AWT851994:AWV851994 AMX851994:AMZ851994 ADB851994:ADD851994 TF851994:TH851994 JJ851994:JL851994 N851994:P851994 WVV786458:WVX786458 WLZ786458:WMB786458 WCD786458:WCF786458 VSH786458:VSJ786458 VIL786458:VIN786458 UYP786458:UYR786458 UOT786458:UOV786458 UEX786458:UEZ786458 TVB786458:TVD786458 TLF786458:TLH786458 TBJ786458:TBL786458 SRN786458:SRP786458 SHR786458:SHT786458 RXV786458:RXX786458 RNZ786458:ROB786458 RED786458:REF786458 QUH786458:QUJ786458 QKL786458:QKN786458 QAP786458:QAR786458 PQT786458:PQV786458 PGX786458:PGZ786458 OXB786458:OXD786458 ONF786458:ONH786458 ODJ786458:ODL786458 NTN786458:NTP786458 NJR786458:NJT786458 MZV786458:MZX786458 MPZ786458:MQB786458 MGD786458:MGF786458 LWH786458:LWJ786458 LML786458:LMN786458 LCP786458:LCR786458 KST786458:KSV786458 KIX786458:KIZ786458 JZB786458:JZD786458 JPF786458:JPH786458 JFJ786458:JFL786458 IVN786458:IVP786458 ILR786458:ILT786458 IBV786458:IBX786458 HRZ786458:HSB786458 HID786458:HIF786458 GYH786458:GYJ786458 GOL786458:GON786458 GEP786458:GER786458 FUT786458:FUV786458 FKX786458:FKZ786458 FBB786458:FBD786458 ERF786458:ERH786458 EHJ786458:EHL786458 DXN786458:DXP786458 DNR786458:DNT786458 DDV786458:DDX786458 CTZ786458:CUB786458 CKD786458:CKF786458 CAH786458:CAJ786458 BQL786458:BQN786458 BGP786458:BGR786458 AWT786458:AWV786458 AMX786458:AMZ786458 ADB786458:ADD786458 TF786458:TH786458 JJ786458:JL786458 N786458:P786458 WVV720922:WVX720922 WLZ720922:WMB720922 WCD720922:WCF720922 VSH720922:VSJ720922 VIL720922:VIN720922 UYP720922:UYR720922 UOT720922:UOV720922 UEX720922:UEZ720922 TVB720922:TVD720922 TLF720922:TLH720922 TBJ720922:TBL720922 SRN720922:SRP720922 SHR720922:SHT720922 RXV720922:RXX720922 RNZ720922:ROB720922 RED720922:REF720922 QUH720922:QUJ720922 QKL720922:QKN720922 QAP720922:QAR720922 PQT720922:PQV720922 PGX720922:PGZ720922 OXB720922:OXD720922 ONF720922:ONH720922 ODJ720922:ODL720922 NTN720922:NTP720922 NJR720922:NJT720922 MZV720922:MZX720922 MPZ720922:MQB720922 MGD720922:MGF720922 LWH720922:LWJ720922 LML720922:LMN720922 LCP720922:LCR720922 KST720922:KSV720922 KIX720922:KIZ720922 JZB720922:JZD720922 JPF720922:JPH720922 JFJ720922:JFL720922 IVN720922:IVP720922 ILR720922:ILT720922 IBV720922:IBX720922 HRZ720922:HSB720922 HID720922:HIF720922 GYH720922:GYJ720922 GOL720922:GON720922 GEP720922:GER720922 FUT720922:FUV720922 FKX720922:FKZ720922 FBB720922:FBD720922 ERF720922:ERH720922 EHJ720922:EHL720922 DXN720922:DXP720922 DNR720922:DNT720922 DDV720922:DDX720922 CTZ720922:CUB720922 CKD720922:CKF720922 CAH720922:CAJ720922 BQL720922:BQN720922 BGP720922:BGR720922 AWT720922:AWV720922 AMX720922:AMZ720922 ADB720922:ADD720922 TF720922:TH720922 JJ720922:JL720922 N720922:P720922 WVV655386:WVX655386 WLZ655386:WMB655386 WCD655386:WCF655386 VSH655386:VSJ655386 VIL655386:VIN655386 UYP655386:UYR655386 UOT655386:UOV655386 UEX655386:UEZ655386 TVB655386:TVD655386 TLF655386:TLH655386 TBJ655386:TBL655386 SRN655386:SRP655386 SHR655386:SHT655386 RXV655386:RXX655386 RNZ655386:ROB655386 RED655386:REF655386 QUH655386:QUJ655386 QKL655386:QKN655386 QAP655386:QAR655386 PQT655386:PQV655386 PGX655386:PGZ655386 OXB655386:OXD655386 ONF655386:ONH655386 ODJ655386:ODL655386 NTN655386:NTP655386 NJR655386:NJT655386 MZV655386:MZX655386 MPZ655386:MQB655386 MGD655386:MGF655386 LWH655386:LWJ655386 LML655386:LMN655386 LCP655386:LCR655386 KST655386:KSV655386 KIX655386:KIZ655386 JZB655386:JZD655386 JPF655386:JPH655386 JFJ655386:JFL655386 IVN655386:IVP655386 ILR655386:ILT655386 IBV655386:IBX655386 HRZ655386:HSB655386 HID655386:HIF655386 GYH655386:GYJ655386 GOL655386:GON655386 GEP655386:GER655386 FUT655386:FUV655386 FKX655386:FKZ655386 FBB655386:FBD655386 ERF655386:ERH655386 EHJ655386:EHL655386 DXN655386:DXP655386 DNR655386:DNT655386 DDV655386:DDX655386 CTZ655386:CUB655386 CKD655386:CKF655386 CAH655386:CAJ655386 BQL655386:BQN655386 BGP655386:BGR655386 AWT655386:AWV655386 AMX655386:AMZ655386 ADB655386:ADD655386 TF655386:TH655386 JJ655386:JL655386 N655386:P655386 WVV589850:WVX589850 WLZ589850:WMB589850 WCD589850:WCF589850 VSH589850:VSJ589850 VIL589850:VIN589850 UYP589850:UYR589850 UOT589850:UOV589850 UEX589850:UEZ589850 TVB589850:TVD589850 TLF589850:TLH589850 TBJ589850:TBL589850 SRN589850:SRP589850 SHR589850:SHT589850 RXV589850:RXX589850 RNZ589850:ROB589850 RED589850:REF589850 QUH589850:QUJ589850 QKL589850:QKN589850 QAP589850:QAR589850 PQT589850:PQV589850 PGX589850:PGZ589850 OXB589850:OXD589850 ONF589850:ONH589850 ODJ589850:ODL589850 NTN589850:NTP589850 NJR589850:NJT589850 MZV589850:MZX589850 MPZ589850:MQB589850 MGD589850:MGF589850 LWH589850:LWJ589850 LML589850:LMN589850 LCP589850:LCR589850 KST589850:KSV589850 KIX589850:KIZ589850 JZB589850:JZD589850 JPF589850:JPH589850 JFJ589850:JFL589850 IVN589850:IVP589850 ILR589850:ILT589850 IBV589850:IBX589850 HRZ589850:HSB589850 HID589850:HIF589850 GYH589850:GYJ589850 GOL589850:GON589850 GEP589850:GER589850 FUT589850:FUV589850 FKX589850:FKZ589850 FBB589850:FBD589850 ERF589850:ERH589850 EHJ589850:EHL589850 DXN589850:DXP589850 DNR589850:DNT589850 DDV589850:DDX589850 CTZ589850:CUB589850 CKD589850:CKF589850 CAH589850:CAJ589850 BQL589850:BQN589850 BGP589850:BGR589850 AWT589850:AWV589850 AMX589850:AMZ589850 ADB589850:ADD589850 TF589850:TH589850 JJ589850:JL589850 N589850:P589850 WVV524314:WVX524314 WLZ524314:WMB524314 WCD524314:WCF524314 VSH524314:VSJ524314 VIL524314:VIN524314 UYP524314:UYR524314 UOT524314:UOV524314 UEX524314:UEZ524314 TVB524314:TVD524314 TLF524314:TLH524314 TBJ524314:TBL524314 SRN524314:SRP524314 SHR524314:SHT524314 RXV524314:RXX524314 RNZ524314:ROB524314 RED524314:REF524314 QUH524314:QUJ524314 QKL524314:QKN524314 QAP524314:QAR524314 PQT524314:PQV524314 PGX524314:PGZ524314 OXB524314:OXD524314 ONF524314:ONH524314 ODJ524314:ODL524314 NTN524314:NTP524314 NJR524314:NJT524314 MZV524314:MZX524314 MPZ524314:MQB524314 MGD524314:MGF524314 LWH524314:LWJ524314 LML524314:LMN524314 LCP524314:LCR524314 KST524314:KSV524314 KIX524314:KIZ524314 JZB524314:JZD524314 JPF524314:JPH524314 JFJ524314:JFL524314 IVN524314:IVP524314 ILR524314:ILT524314 IBV524314:IBX524314 HRZ524314:HSB524314 HID524314:HIF524314 GYH524314:GYJ524314 GOL524314:GON524314 GEP524314:GER524314 FUT524314:FUV524314 FKX524314:FKZ524314 FBB524314:FBD524314 ERF524314:ERH524314 EHJ524314:EHL524314 DXN524314:DXP524314 DNR524314:DNT524314 DDV524314:DDX524314 CTZ524314:CUB524314 CKD524314:CKF524314 CAH524314:CAJ524314 BQL524314:BQN524314 BGP524314:BGR524314 AWT524314:AWV524314 AMX524314:AMZ524314 ADB524314:ADD524314 TF524314:TH524314 JJ524314:JL524314 N524314:P524314 WVV458778:WVX458778 WLZ458778:WMB458778 WCD458778:WCF458778 VSH458778:VSJ458778 VIL458778:VIN458778 UYP458778:UYR458778 UOT458778:UOV458778 UEX458778:UEZ458778 TVB458778:TVD458778 TLF458778:TLH458778 TBJ458778:TBL458778 SRN458778:SRP458778 SHR458778:SHT458778 RXV458778:RXX458778 RNZ458778:ROB458778 RED458778:REF458778 QUH458778:QUJ458778 QKL458778:QKN458778 QAP458778:QAR458778 PQT458778:PQV458778 PGX458778:PGZ458778 OXB458778:OXD458778 ONF458778:ONH458778 ODJ458778:ODL458778 NTN458778:NTP458778 NJR458778:NJT458778 MZV458778:MZX458778 MPZ458778:MQB458778 MGD458778:MGF458778 LWH458778:LWJ458778 LML458778:LMN458778 LCP458778:LCR458778 KST458778:KSV458778 KIX458778:KIZ458778 JZB458778:JZD458778 JPF458778:JPH458778 JFJ458778:JFL458778 IVN458778:IVP458778 ILR458778:ILT458778 IBV458778:IBX458778 HRZ458778:HSB458778 HID458778:HIF458778 GYH458778:GYJ458778 GOL458778:GON458778 GEP458778:GER458778 FUT458778:FUV458778 FKX458778:FKZ458778 FBB458778:FBD458778 ERF458778:ERH458778 EHJ458778:EHL458778 DXN458778:DXP458778 DNR458778:DNT458778 DDV458778:DDX458778 CTZ458778:CUB458778 CKD458778:CKF458778 CAH458778:CAJ458778 BQL458778:BQN458778 BGP458778:BGR458778 AWT458778:AWV458778 AMX458778:AMZ458778 ADB458778:ADD458778 TF458778:TH458778 JJ458778:JL458778 N458778:P458778 WVV393242:WVX393242 WLZ393242:WMB393242 WCD393242:WCF393242 VSH393242:VSJ393242 VIL393242:VIN393242 UYP393242:UYR393242 UOT393242:UOV393242 UEX393242:UEZ393242 TVB393242:TVD393242 TLF393242:TLH393242 TBJ393242:TBL393242 SRN393242:SRP393242 SHR393242:SHT393242 RXV393242:RXX393242 RNZ393242:ROB393242 RED393242:REF393242 QUH393242:QUJ393242 QKL393242:QKN393242 QAP393242:QAR393242 PQT393242:PQV393242 PGX393242:PGZ393242 OXB393242:OXD393242 ONF393242:ONH393242 ODJ393242:ODL393242 NTN393242:NTP393242 NJR393242:NJT393242 MZV393242:MZX393242 MPZ393242:MQB393242 MGD393242:MGF393242 LWH393242:LWJ393242 LML393242:LMN393242 LCP393242:LCR393242 KST393242:KSV393242 KIX393242:KIZ393242 JZB393242:JZD393242 JPF393242:JPH393242 JFJ393242:JFL393242 IVN393242:IVP393242 ILR393242:ILT393242 IBV393242:IBX393242 HRZ393242:HSB393242 HID393242:HIF393242 GYH393242:GYJ393242 GOL393242:GON393242 GEP393242:GER393242 FUT393242:FUV393242 FKX393242:FKZ393242 FBB393242:FBD393242 ERF393242:ERH393242 EHJ393242:EHL393242 DXN393242:DXP393242 DNR393242:DNT393242 DDV393242:DDX393242 CTZ393242:CUB393242 CKD393242:CKF393242 CAH393242:CAJ393242 BQL393242:BQN393242 BGP393242:BGR393242 AWT393242:AWV393242 AMX393242:AMZ393242 ADB393242:ADD393242 TF393242:TH393242 JJ393242:JL393242 N393242:P393242 WVV327706:WVX327706 WLZ327706:WMB327706 WCD327706:WCF327706 VSH327706:VSJ327706 VIL327706:VIN327706 UYP327706:UYR327706 UOT327706:UOV327706 UEX327706:UEZ327706 TVB327706:TVD327706 TLF327706:TLH327706 TBJ327706:TBL327706 SRN327706:SRP327706 SHR327706:SHT327706 RXV327706:RXX327706 RNZ327706:ROB327706 RED327706:REF327706 QUH327706:QUJ327706 QKL327706:QKN327706 QAP327706:QAR327706 PQT327706:PQV327706 PGX327706:PGZ327706 OXB327706:OXD327706 ONF327706:ONH327706 ODJ327706:ODL327706 NTN327706:NTP327706 NJR327706:NJT327706 MZV327706:MZX327706 MPZ327706:MQB327706 MGD327706:MGF327706 LWH327706:LWJ327706 LML327706:LMN327706 LCP327706:LCR327706 KST327706:KSV327706 KIX327706:KIZ327706 JZB327706:JZD327706 JPF327706:JPH327706 JFJ327706:JFL327706 IVN327706:IVP327706 ILR327706:ILT327706 IBV327706:IBX327706 HRZ327706:HSB327706 HID327706:HIF327706 GYH327706:GYJ327706 GOL327706:GON327706 GEP327706:GER327706 FUT327706:FUV327706 FKX327706:FKZ327706 FBB327706:FBD327706 ERF327706:ERH327706 EHJ327706:EHL327706 DXN327706:DXP327706 DNR327706:DNT327706 DDV327706:DDX327706 CTZ327706:CUB327706 CKD327706:CKF327706 CAH327706:CAJ327706 BQL327706:BQN327706 BGP327706:BGR327706 AWT327706:AWV327706 AMX327706:AMZ327706 ADB327706:ADD327706 TF327706:TH327706 JJ327706:JL327706 N327706:P327706 WVV262170:WVX262170 WLZ262170:WMB262170 WCD262170:WCF262170 VSH262170:VSJ262170 VIL262170:VIN262170 UYP262170:UYR262170 UOT262170:UOV262170 UEX262170:UEZ262170 TVB262170:TVD262170 TLF262170:TLH262170 TBJ262170:TBL262170 SRN262170:SRP262170 SHR262170:SHT262170 RXV262170:RXX262170 RNZ262170:ROB262170 RED262170:REF262170 QUH262170:QUJ262170 QKL262170:QKN262170 QAP262170:QAR262170 PQT262170:PQV262170 PGX262170:PGZ262170 OXB262170:OXD262170 ONF262170:ONH262170 ODJ262170:ODL262170 NTN262170:NTP262170 NJR262170:NJT262170 MZV262170:MZX262170 MPZ262170:MQB262170 MGD262170:MGF262170 LWH262170:LWJ262170 LML262170:LMN262170 LCP262170:LCR262170 KST262170:KSV262170 KIX262170:KIZ262170 JZB262170:JZD262170 JPF262170:JPH262170 JFJ262170:JFL262170 IVN262170:IVP262170 ILR262170:ILT262170 IBV262170:IBX262170 HRZ262170:HSB262170 HID262170:HIF262170 GYH262170:GYJ262170 GOL262170:GON262170 GEP262170:GER262170 FUT262170:FUV262170 FKX262170:FKZ262170 FBB262170:FBD262170 ERF262170:ERH262170 EHJ262170:EHL262170 DXN262170:DXP262170 DNR262170:DNT262170 DDV262170:DDX262170 CTZ262170:CUB262170 CKD262170:CKF262170 CAH262170:CAJ262170 BQL262170:BQN262170 BGP262170:BGR262170 AWT262170:AWV262170 AMX262170:AMZ262170 ADB262170:ADD262170 TF262170:TH262170 JJ262170:JL262170 N262170:P262170 WVV196634:WVX196634 WLZ196634:WMB196634 WCD196634:WCF196634 VSH196634:VSJ196634 VIL196634:VIN196634 UYP196634:UYR196634 UOT196634:UOV196634 UEX196634:UEZ196634 TVB196634:TVD196634 TLF196634:TLH196634 TBJ196634:TBL196634 SRN196634:SRP196634 SHR196634:SHT196634 RXV196634:RXX196634 RNZ196634:ROB196634 RED196634:REF196634 QUH196634:QUJ196634 QKL196634:QKN196634 QAP196634:QAR196634 PQT196634:PQV196634 PGX196634:PGZ196634 OXB196634:OXD196634 ONF196634:ONH196634 ODJ196634:ODL196634 NTN196634:NTP196634 NJR196634:NJT196634 MZV196634:MZX196634 MPZ196634:MQB196634 MGD196634:MGF196634 LWH196634:LWJ196634 LML196634:LMN196634 LCP196634:LCR196634 KST196634:KSV196634 KIX196634:KIZ196634 JZB196634:JZD196634 JPF196634:JPH196634 JFJ196634:JFL196634 IVN196634:IVP196634 ILR196634:ILT196634 IBV196634:IBX196634 HRZ196634:HSB196634 HID196634:HIF196634 GYH196634:GYJ196634 GOL196634:GON196634 GEP196634:GER196634 FUT196634:FUV196634 FKX196634:FKZ196634 FBB196634:FBD196634 ERF196634:ERH196634 EHJ196634:EHL196634 DXN196634:DXP196634 DNR196634:DNT196634 DDV196634:DDX196634 CTZ196634:CUB196634 CKD196634:CKF196634 CAH196634:CAJ196634 BQL196634:BQN196634 BGP196634:BGR196634 AWT196634:AWV196634 AMX196634:AMZ196634 ADB196634:ADD196634 TF196634:TH196634 JJ196634:JL196634 N196634:P196634 WVV131098:WVX131098 WLZ131098:WMB131098 WCD131098:WCF131098 VSH131098:VSJ131098 VIL131098:VIN131098 UYP131098:UYR131098 UOT131098:UOV131098 UEX131098:UEZ131098 TVB131098:TVD131098 TLF131098:TLH131098 TBJ131098:TBL131098 SRN131098:SRP131098 SHR131098:SHT131098 RXV131098:RXX131098 RNZ131098:ROB131098 RED131098:REF131098 QUH131098:QUJ131098 QKL131098:QKN131098 QAP131098:QAR131098 PQT131098:PQV131098 PGX131098:PGZ131098 OXB131098:OXD131098 ONF131098:ONH131098 ODJ131098:ODL131098 NTN131098:NTP131098 NJR131098:NJT131098 MZV131098:MZX131098 MPZ131098:MQB131098 MGD131098:MGF131098 LWH131098:LWJ131098 LML131098:LMN131098 LCP131098:LCR131098 KST131098:KSV131098 KIX131098:KIZ131098 JZB131098:JZD131098 JPF131098:JPH131098 JFJ131098:JFL131098 IVN131098:IVP131098 ILR131098:ILT131098 IBV131098:IBX131098 HRZ131098:HSB131098 HID131098:HIF131098 GYH131098:GYJ131098 GOL131098:GON131098 GEP131098:GER131098 FUT131098:FUV131098 FKX131098:FKZ131098 FBB131098:FBD131098 ERF131098:ERH131098 EHJ131098:EHL131098 DXN131098:DXP131098 DNR131098:DNT131098 DDV131098:DDX131098 CTZ131098:CUB131098 CKD131098:CKF131098 CAH131098:CAJ131098 BQL131098:BQN131098 BGP131098:BGR131098 AWT131098:AWV131098 AMX131098:AMZ131098 ADB131098:ADD131098 TF131098:TH131098 JJ131098:JL131098 N131098:P131098 WVV65562:WVX65562 WLZ65562:WMB65562 WCD65562:WCF65562 VSH65562:VSJ65562 VIL65562:VIN65562 UYP65562:UYR65562 UOT65562:UOV65562 UEX65562:UEZ65562 TVB65562:TVD65562 TLF65562:TLH65562 TBJ65562:TBL65562 SRN65562:SRP65562 SHR65562:SHT65562 RXV65562:RXX65562 RNZ65562:ROB65562 RED65562:REF65562 QUH65562:QUJ65562 QKL65562:QKN65562 QAP65562:QAR65562 PQT65562:PQV65562 PGX65562:PGZ65562 OXB65562:OXD65562 ONF65562:ONH65562 ODJ65562:ODL65562 NTN65562:NTP65562 NJR65562:NJT65562 MZV65562:MZX65562 MPZ65562:MQB65562 MGD65562:MGF65562 LWH65562:LWJ65562 LML65562:LMN65562 LCP65562:LCR65562 KST65562:KSV65562 KIX65562:KIZ65562 JZB65562:JZD65562 JPF65562:JPH65562 JFJ65562:JFL65562 IVN65562:IVP65562 ILR65562:ILT65562 IBV65562:IBX65562 HRZ65562:HSB65562 HID65562:HIF65562 GYH65562:GYJ65562 GOL65562:GON65562 GEP65562:GER65562 FUT65562:FUV65562 FKX65562:FKZ65562 FBB65562:FBD65562 ERF65562:ERH65562 EHJ65562:EHL65562 DXN65562:DXP65562 DNR65562:DNT65562 DDV65562:DDX65562 CTZ65562:CUB65562 CKD65562:CKF65562 CAH65562:CAJ65562 BQL65562:BQN65562 BGP65562:BGR65562 AWT65562:AWV65562 AMX65562:AMZ65562 ADB65562:ADD65562 TF65562:TH65562 JJ65562:JL65562 N65562:P65562 WVV13:WVX13 WLZ13:WMB13 WCD13:WCF13 VSH13:VSJ13 VIL13:VIN13 UYP13:UYR13 UOT13:UOV13 UEX13:UEZ13 TVB13:TVD13 TLF13:TLH13 TBJ13:TBL13 SRN13:SRP13 SHR13:SHT13 RXV13:RXX13 RNZ13:ROB13 RED13:REF13 QUH13:QUJ13 QKL13:QKN13 QAP13:QAR13 PQT13:PQV13 PGX13:PGZ13 OXB13:OXD13 ONF13:ONH13 ODJ13:ODL13 NTN13:NTP13 NJR13:NJT13 MZV13:MZX13 MPZ13:MQB13 MGD13:MGF13 LWH13:LWJ13 LML13:LMN13 LCP13:LCR13 KST13:KSV13 KIX13:KIZ13 JZB13:JZD13 JPF13:JPH13 JFJ13:JFL13 IVN13:IVP13 ILR13:ILT13 IBV13:IBX13 HRZ13:HSB13 HID13:HIF13 GYH13:GYJ13 GOL13:GON13 GEP13:GER13 FUT13:FUV13 FKX13:FKZ13 FBB13:FBD13 ERF13:ERH13 EHJ13:EHL13 DXN13:DXP13 DNR13:DNT13 DDV13:DDX13 CTZ13:CUB13 CKD13:CKF13 CAH13:CAJ13 BQL13:BQN13 BGP13:BGR13 AWT13:AWV13 AMX13:AMZ13 ADB13:ADD13 TF13:TH13 JJ13:JL13" xr:uid="{00000000-0002-0000-0400-000003000000}">
      <formula1>$AB$26:$AB$30</formula1>
    </dataValidation>
    <dataValidation type="list" allowBlank="1" showInputMessage="1" sqref="JM8:JQ8 TI8:TM8 ADE8:ADI8 ANA8:ANE8 AWW8:AXA8 BGS8:BGW8 BQO8:BQS8 CAK8:CAO8 CKG8:CKK8 CUC8:CUG8 DDY8:DEC8 DNU8:DNY8 DXQ8:DXU8 EHM8:EHQ8 ERI8:ERM8 FBE8:FBI8 FLA8:FLE8 FUW8:FVA8 GES8:GEW8 GOO8:GOS8 GYK8:GYO8 HIG8:HIK8 HSC8:HSG8 IBY8:ICC8 ILU8:ILY8 IVQ8:IVU8 JFM8:JFQ8 JPI8:JPM8 JZE8:JZI8 KJA8:KJE8 KSW8:KTA8 LCS8:LCW8 LMO8:LMS8 LWK8:LWO8 MGG8:MGK8 MQC8:MQG8 MZY8:NAC8 NJU8:NJY8 NTQ8:NTU8 ODM8:ODQ8 ONI8:ONM8 OXE8:OXI8 PHA8:PHE8 PQW8:PRA8 QAS8:QAW8 QKO8:QKS8 QUK8:QUO8 REG8:REK8 ROC8:ROG8 RXY8:RYC8 SHU8:SHY8 SRQ8:SRU8 TBM8:TBQ8 TLI8:TLM8 TVE8:TVI8 UFA8:UFE8 UOW8:UPA8 UYS8:UYW8 VIO8:VIS8 VSK8:VSO8 WCG8:WCK8 WMC8:WMG8 WVY8:WWC8 Q65556:U65556 JM65557:JQ65557 TI65557:TM65557 ADE65557:ADI65557 ANA65557:ANE65557 AWW65557:AXA65557 BGS65557:BGW65557 BQO65557:BQS65557 CAK65557:CAO65557 CKG65557:CKK65557 CUC65557:CUG65557 DDY65557:DEC65557 DNU65557:DNY65557 DXQ65557:DXU65557 EHM65557:EHQ65557 ERI65557:ERM65557 FBE65557:FBI65557 FLA65557:FLE65557 FUW65557:FVA65557 GES65557:GEW65557 GOO65557:GOS65557 GYK65557:GYO65557 HIG65557:HIK65557 HSC65557:HSG65557 IBY65557:ICC65557 ILU65557:ILY65557 IVQ65557:IVU65557 JFM65557:JFQ65557 JPI65557:JPM65557 JZE65557:JZI65557 KJA65557:KJE65557 KSW65557:KTA65557 LCS65557:LCW65557 LMO65557:LMS65557 LWK65557:LWO65557 MGG65557:MGK65557 MQC65557:MQG65557 MZY65557:NAC65557 NJU65557:NJY65557 NTQ65557:NTU65557 ODM65557:ODQ65557 ONI65557:ONM65557 OXE65557:OXI65557 PHA65557:PHE65557 PQW65557:PRA65557 QAS65557:QAW65557 QKO65557:QKS65557 QUK65557:QUO65557 REG65557:REK65557 ROC65557:ROG65557 RXY65557:RYC65557 SHU65557:SHY65557 SRQ65557:SRU65557 TBM65557:TBQ65557 TLI65557:TLM65557 TVE65557:TVI65557 UFA65557:UFE65557 UOW65557:UPA65557 UYS65557:UYW65557 VIO65557:VIS65557 VSK65557:VSO65557 WCG65557:WCK65557 WMC65557:WMG65557 WVY65557:WWC65557 Q131092:U131092 JM131093:JQ131093 TI131093:TM131093 ADE131093:ADI131093 ANA131093:ANE131093 AWW131093:AXA131093 BGS131093:BGW131093 BQO131093:BQS131093 CAK131093:CAO131093 CKG131093:CKK131093 CUC131093:CUG131093 DDY131093:DEC131093 DNU131093:DNY131093 DXQ131093:DXU131093 EHM131093:EHQ131093 ERI131093:ERM131093 FBE131093:FBI131093 FLA131093:FLE131093 FUW131093:FVA131093 GES131093:GEW131093 GOO131093:GOS131093 GYK131093:GYO131093 HIG131093:HIK131093 HSC131093:HSG131093 IBY131093:ICC131093 ILU131093:ILY131093 IVQ131093:IVU131093 JFM131093:JFQ131093 JPI131093:JPM131093 JZE131093:JZI131093 KJA131093:KJE131093 KSW131093:KTA131093 LCS131093:LCW131093 LMO131093:LMS131093 LWK131093:LWO131093 MGG131093:MGK131093 MQC131093:MQG131093 MZY131093:NAC131093 NJU131093:NJY131093 NTQ131093:NTU131093 ODM131093:ODQ131093 ONI131093:ONM131093 OXE131093:OXI131093 PHA131093:PHE131093 PQW131093:PRA131093 QAS131093:QAW131093 QKO131093:QKS131093 QUK131093:QUO131093 REG131093:REK131093 ROC131093:ROG131093 RXY131093:RYC131093 SHU131093:SHY131093 SRQ131093:SRU131093 TBM131093:TBQ131093 TLI131093:TLM131093 TVE131093:TVI131093 UFA131093:UFE131093 UOW131093:UPA131093 UYS131093:UYW131093 VIO131093:VIS131093 VSK131093:VSO131093 WCG131093:WCK131093 WMC131093:WMG131093 WVY131093:WWC131093 Q196628:U196628 JM196629:JQ196629 TI196629:TM196629 ADE196629:ADI196629 ANA196629:ANE196629 AWW196629:AXA196629 BGS196629:BGW196629 BQO196629:BQS196629 CAK196629:CAO196629 CKG196629:CKK196629 CUC196629:CUG196629 DDY196629:DEC196629 DNU196629:DNY196629 DXQ196629:DXU196629 EHM196629:EHQ196629 ERI196629:ERM196629 FBE196629:FBI196629 FLA196629:FLE196629 FUW196629:FVA196629 GES196629:GEW196629 GOO196629:GOS196629 GYK196629:GYO196629 HIG196629:HIK196629 HSC196629:HSG196629 IBY196629:ICC196629 ILU196629:ILY196629 IVQ196629:IVU196629 JFM196629:JFQ196629 JPI196629:JPM196629 JZE196629:JZI196629 KJA196629:KJE196629 KSW196629:KTA196629 LCS196629:LCW196629 LMO196629:LMS196629 LWK196629:LWO196629 MGG196629:MGK196629 MQC196629:MQG196629 MZY196629:NAC196629 NJU196629:NJY196629 NTQ196629:NTU196629 ODM196629:ODQ196629 ONI196629:ONM196629 OXE196629:OXI196629 PHA196629:PHE196629 PQW196629:PRA196629 QAS196629:QAW196629 QKO196629:QKS196629 QUK196629:QUO196629 REG196629:REK196629 ROC196629:ROG196629 RXY196629:RYC196629 SHU196629:SHY196629 SRQ196629:SRU196629 TBM196629:TBQ196629 TLI196629:TLM196629 TVE196629:TVI196629 UFA196629:UFE196629 UOW196629:UPA196629 UYS196629:UYW196629 VIO196629:VIS196629 VSK196629:VSO196629 WCG196629:WCK196629 WMC196629:WMG196629 WVY196629:WWC196629 Q262164:U262164 JM262165:JQ262165 TI262165:TM262165 ADE262165:ADI262165 ANA262165:ANE262165 AWW262165:AXA262165 BGS262165:BGW262165 BQO262165:BQS262165 CAK262165:CAO262165 CKG262165:CKK262165 CUC262165:CUG262165 DDY262165:DEC262165 DNU262165:DNY262165 DXQ262165:DXU262165 EHM262165:EHQ262165 ERI262165:ERM262165 FBE262165:FBI262165 FLA262165:FLE262165 FUW262165:FVA262165 GES262165:GEW262165 GOO262165:GOS262165 GYK262165:GYO262165 HIG262165:HIK262165 HSC262165:HSG262165 IBY262165:ICC262165 ILU262165:ILY262165 IVQ262165:IVU262165 JFM262165:JFQ262165 JPI262165:JPM262165 JZE262165:JZI262165 KJA262165:KJE262165 KSW262165:KTA262165 LCS262165:LCW262165 LMO262165:LMS262165 LWK262165:LWO262165 MGG262165:MGK262165 MQC262165:MQG262165 MZY262165:NAC262165 NJU262165:NJY262165 NTQ262165:NTU262165 ODM262165:ODQ262165 ONI262165:ONM262165 OXE262165:OXI262165 PHA262165:PHE262165 PQW262165:PRA262165 QAS262165:QAW262165 QKO262165:QKS262165 QUK262165:QUO262165 REG262165:REK262165 ROC262165:ROG262165 RXY262165:RYC262165 SHU262165:SHY262165 SRQ262165:SRU262165 TBM262165:TBQ262165 TLI262165:TLM262165 TVE262165:TVI262165 UFA262165:UFE262165 UOW262165:UPA262165 UYS262165:UYW262165 VIO262165:VIS262165 VSK262165:VSO262165 WCG262165:WCK262165 WMC262165:WMG262165 WVY262165:WWC262165 Q327700:U327700 JM327701:JQ327701 TI327701:TM327701 ADE327701:ADI327701 ANA327701:ANE327701 AWW327701:AXA327701 BGS327701:BGW327701 BQO327701:BQS327701 CAK327701:CAO327701 CKG327701:CKK327701 CUC327701:CUG327701 DDY327701:DEC327701 DNU327701:DNY327701 DXQ327701:DXU327701 EHM327701:EHQ327701 ERI327701:ERM327701 FBE327701:FBI327701 FLA327701:FLE327701 FUW327701:FVA327701 GES327701:GEW327701 GOO327701:GOS327701 GYK327701:GYO327701 HIG327701:HIK327701 HSC327701:HSG327701 IBY327701:ICC327701 ILU327701:ILY327701 IVQ327701:IVU327701 JFM327701:JFQ327701 JPI327701:JPM327701 JZE327701:JZI327701 KJA327701:KJE327701 KSW327701:KTA327701 LCS327701:LCW327701 LMO327701:LMS327701 LWK327701:LWO327701 MGG327701:MGK327701 MQC327701:MQG327701 MZY327701:NAC327701 NJU327701:NJY327701 NTQ327701:NTU327701 ODM327701:ODQ327701 ONI327701:ONM327701 OXE327701:OXI327701 PHA327701:PHE327701 PQW327701:PRA327701 QAS327701:QAW327701 QKO327701:QKS327701 QUK327701:QUO327701 REG327701:REK327701 ROC327701:ROG327701 RXY327701:RYC327701 SHU327701:SHY327701 SRQ327701:SRU327701 TBM327701:TBQ327701 TLI327701:TLM327701 TVE327701:TVI327701 UFA327701:UFE327701 UOW327701:UPA327701 UYS327701:UYW327701 VIO327701:VIS327701 VSK327701:VSO327701 WCG327701:WCK327701 WMC327701:WMG327701 WVY327701:WWC327701 Q393236:U393236 JM393237:JQ393237 TI393237:TM393237 ADE393237:ADI393237 ANA393237:ANE393237 AWW393237:AXA393237 BGS393237:BGW393237 BQO393237:BQS393237 CAK393237:CAO393237 CKG393237:CKK393237 CUC393237:CUG393237 DDY393237:DEC393237 DNU393237:DNY393237 DXQ393237:DXU393237 EHM393237:EHQ393237 ERI393237:ERM393237 FBE393237:FBI393237 FLA393237:FLE393237 FUW393237:FVA393237 GES393237:GEW393237 GOO393237:GOS393237 GYK393237:GYO393237 HIG393237:HIK393237 HSC393237:HSG393237 IBY393237:ICC393237 ILU393237:ILY393237 IVQ393237:IVU393237 JFM393237:JFQ393237 JPI393237:JPM393237 JZE393237:JZI393237 KJA393237:KJE393237 KSW393237:KTA393237 LCS393237:LCW393237 LMO393237:LMS393237 LWK393237:LWO393237 MGG393237:MGK393237 MQC393237:MQG393237 MZY393237:NAC393237 NJU393237:NJY393237 NTQ393237:NTU393237 ODM393237:ODQ393237 ONI393237:ONM393237 OXE393237:OXI393237 PHA393237:PHE393237 PQW393237:PRA393237 QAS393237:QAW393237 QKO393237:QKS393237 QUK393237:QUO393237 REG393237:REK393237 ROC393237:ROG393237 RXY393237:RYC393237 SHU393237:SHY393237 SRQ393237:SRU393237 TBM393237:TBQ393237 TLI393237:TLM393237 TVE393237:TVI393237 UFA393237:UFE393237 UOW393237:UPA393237 UYS393237:UYW393237 VIO393237:VIS393237 VSK393237:VSO393237 WCG393237:WCK393237 WMC393237:WMG393237 WVY393237:WWC393237 Q458772:U458772 JM458773:JQ458773 TI458773:TM458773 ADE458773:ADI458773 ANA458773:ANE458773 AWW458773:AXA458773 BGS458773:BGW458773 BQO458773:BQS458773 CAK458773:CAO458773 CKG458773:CKK458773 CUC458773:CUG458773 DDY458773:DEC458773 DNU458773:DNY458773 DXQ458773:DXU458773 EHM458773:EHQ458773 ERI458773:ERM458773 FBE458773:FBI458773 FLA458773:FLE458773 FUW458773:FVA458773 GES458773:GEW458773 GOO458773:GOS458773 GYK458773:GYO458773 HIG458773:HIK458773 HSC458773:HSG458773 IBY458773:ICC458773 ILU458773:ILY458773 IVQ458773:IVU458773 JFM458773:JFQ458773 JPI458773:JPM458773 JZE458773:JZI458773 KJA458773:KJE458773 KSW458773:KTA458773 LCS458773:LCW458773 LMO458773:LMS458773 LWK458773:LWO458773 MGG458773:MGK458773 MQC458773:MQG458773 MZY458773:NAC458773 NJU458773:NJY458773 NTQ458773:NTU458773 ODM458773:ODQ458773 ONI458773:ONM458773 OXE458773:OXI458773 PHA458773:PHE458773 PQW458773:PRA458773 QAS458773:QAW458773 QKO458773:QKS458773 QUK458773:QUO458773 REG458773:REK458773 ROC458773:ROG458773 RXY458773:RYC458773 SHU458773:SHY458773 SRQ458773:SRU458773 TBM458773:TBQ458773 TLI458773:TLM458773 TVE458773:TVI458773 UFA458773:UFE458773 UOW458773:UPA458773 UYS458773:UYW458773 VIO458773:VIS458773 VSK458773:VSO458773 WCG458773:WCK458773 WMC458773:WMG458773 WVY458773:WWC458773 Q524308:U524308 JM524309:JQ524309 TI524309:TM524309 ADE524309:ADI524309 ANA524309:ANE524309 AWW524309:AXA524309 BGS524309:BGW524309 BQO524309:BQS524309 CAK524309:CAO524309 CKG524309:CKK524309 CUC524309:CUG524309 DDY524309:DEC524309 DNU524309:DNY524309 DXQ524309:DXU524309 EHM524309:EHQ524309 ERI524309:ERM524309 FBE524309:FBI524309 FLA524309:FLE524309 FUW524309:FVA524309 GES524309:GEW524309 GOO524309:GOS524309 GYK524309:GYO524309 HIG524309:HIK524309 HSC524309:HSG524309 IBY524309:ICC524309 ILU524309:ILY524309 IVQ524309:IVU524309 JFM524309:JFQ524309 JPI524309:JPM524309 JZE524309:JZI524309 KJA524309:KJE524309 KSW524309:KTA524309 LCS524309:LCW524309 LMO524309:LMS524309 LWK524309:LWO524309 MGG524309:MGK524309 MQC524309:MQG524309 MZY524309:NAC524309 NJU524309:NJY524309 NTQ524309:NTU524309 ODM524309:ODQ524309 ONI524309:ONM524309 OXE524309:OXI524309 PHA524309:PHE524309 PQW524309:PRA524309 QAS524309:QAW524309 QKO524309:QKS524309 QUK524309:QUO524309 REG524309:REK524309 ROC524309:ROG524309 RXY524309:RYC524309 SHU524309:SHY524309 SRQ524309:SRU524309 TBM524309:TBQ524309 TLI524309:TLM524309 TVE524309:TVI524309 UFA524309:UFE524309 UOW524309:UPA524309 UYS524309:UYW524309 VIO524309:VIS524309 VSK524309:VSO524309 WCG524309:WCK524309 WMC524309:WMG524309 WVY524309:WWC524309 Q589844:U589844 JM589845:JQ589845 TI589845:TM589845 ADE589845:ADI589845 ANA589845:ANE589845 AWW589845:AXA589845 BGS589845:BGW589845 BQO589845:BQS589845 CAK589845:CAO589845 CKG589845:CKK589845 CUC589845:CUG589845 DDY589845:DEC589845 DNU589845:DNY589845 DXQ589845:DXU589845 EHM589845:EHQ589845 ERI589845:ERM589845 FBE589845:FBI589845 FLA589845:FLE589845 FUW589845:FVA589845 GES589845:GEW589845 GOO589845:GOS589845 GYK589845:GYO589845 HIG589845:HIK589845 HSC589845:HSG589845 IBY589845:ICC589845 ILU589845:ILY589845 IVQ589845:IVU589845 JFM589845:JFQ589845 JPI589845:JPM589845 JZE589845:JZI589845 KJA589845:KJE589845 KSW589845:KTA589845 LCS589845:LCW589845 LMO589845:LMS589845 LWK589845:LWO589845 MGG589845:MGK589845 MQC589845:MQG589845 MZY589845:NAC589845 NJU589845:NJY589845 NTQ589845:NTU589845 ODM589845:ODQ589845 ONI589845:ONM589845 OXE589845:OXI589845 PHA589845:PHE589845 PQW589845:PRA589845 QAS589845:QAW589845 QKO589845:QKS589845 QUK589845:QUO589845 REG589845:REK589845 ROC589845:ROG589845 RXY589845:RYC589845 SHU589845:SHY589845 SRQ589845:SRU589845 TBM589845:TBQ589845 TLI589845:TLM589845 TVE589845:TVI589845 UFA589845:UFE589845 UOW589845:UPA589845 UYS589845:UYW589845 VIO589845:VIS589845 VSK589845:VSO589845 WCG589845:WCK589845 WMC589845:WMG589845 WVY589845:WWC589845 Q655380:U655380 JM655381:JQ655381 TI655381:TM655381 ADE655381:ADI655381 ANA655381:ANE655381 AWW655381:AXA655381 BGS655381:BGW655381 BQO655381:BQS655381 CAK655381:CAO655381 CKG655381:CKK655381 CUC655381:CUG655381 DDY655381:DEC655381 DNU655381:DNY655381 DXQ655381:DXU655381 EHM655381:EHQ655381 ERI655381:ERM655381 FBE655381:FBI655381 FLA655381:FLE655381 FUW655381:FVA655381 GES655381:GEW655381 GOO655381:GOS655381 GYK655381:GYO655381 HIG655381:HIK655381 HSC655381:HSG655381 IBY655381:ICC655381 ILU655381:ILY655381 IVQ655381:IVU655381 JFM655381:JFQ655381 JPI655381:JPM655381 JZE655381:JZI655381 KJA655381:KJE655381 KSW655381:KTA655381 LCS655381:LCW655381 LMO655381:LMS655381 LWK655381:LWO655381 MGG655381:MGK655381 MQC655381:MQG655381 MZY655381:NAC655381 NJU655381:NJY655381 NTQ655381:NTU655381 ODM655381:ODQ655381 ONI655381:ONM655381 OXE655381:OXI655381 PHA655381:PHE655381 PQW655381:PRA655381 QAS655381:QAW655381 QKO655381:QKS655381 QUK655381:QUO655381 REG655381:REK655381 ROC655381:ROG655381 RXY655381:RYC655381 SHU655381:SHY655381 SRQ655381:SRU655381 TBM655381:TBQ655381 TLI655381:TLM655381 TVE655381:TVI655381 UFA655381:UFE655381 UOW655381:UPA655381 UYS655381:UYW655381 VIO655381:VIS655381 VSK655381:VSO655381 WCG655381:WCK655381 WMC655381:WMG655381 WVY655381:WWC655381 Q720916:U720916 JM720917:JQ720917 TI720917:TM720917 ADE720917:ADI720917 ANA720917:ANE720917 AWW720917:AXA720917 BGS720917:BGW720917 BQO720917:BQS720917 CAK720917:CAO720917 CKG720917:CKK720917 CUC720917:CUG720917 DDY720917:DEC720917 DNU720917:DNY720917 DXQ720917:DXU720917 EHM720917:EHQ720917 ERI720917:ERM720917 FBE720917:FBI720917 FLA720917:FLE720917 FUW720917:FVA720917 GES720917:GEW720917 GOO720917:GOS720917 GYK720917:GYO720917 HIG720917:HIK720917 HSC720917:HSG720917 IBY720917:ICC720917 ILU720917:ILY720917 IVQ720917:IVU720917 JFM720917:JFQ720917 JPI720917:JPM720917 JZE720917:JZI720917 KJA720917:KJE720917 KSW720917:KTA720917 LCS720917:LCW720917 LMO720917:LMS720917 LWK720917:LWO720917 MGG720917:MGK720917 MQC720917:MQG720917 MZY720917:NAC720917 NJU720917:NJY720917 NTQ720917:NTU720917 ODM720917:ODQ720917 ONI720917:ONM720917 OXE720917:OXI720917 PHA720917:PHE720917 PQW720917:PRA720917 QAS720917:QAW720917 QKO720917:QKS720917 QUK720917:QUO720917 REG720917:REK720917 ROC720917:ROG720917 RXY720917:RYC720917 SHU720917:SHY720917 SRQ720917:SRU720917 TBM720917:TBQ720917 TLI720917:TLM720917 TVE720917:TVI720917 UFA720917:UFE720917 UOW720917:UPA720917 UYS720917:UYW720917 VIO720917:VIS720917 VSK720917:VSO720917 WCG720917:WCK720917 WMC720917:WMG720917 WVY720917:WWC720917 Q786452:U786452 JM786453:JQ786453 TI786453:TM786453 ADE786453:ADI786453 ANA786453:ANE786453 AWW786453:AXA786453 BGS786453:BGW786453 BQO786453:BQS786453 CAK786453:CAO786453 CKG786453:CKK786453 CUC786453:CUG786453 DDY786453:DEC786453 DNU786453:DNY786453 DXQ786453:DXU786453 EHM786453:EHQ786453 ERI786453:ERM786453 FBE786453:FBI786453 FLA786453:FLE786453 FUW786453:FVA786453 GES786453:GEW786453 GOO786453:GOS786453 GYK786453:GYO786453 HIG786453:HIK786453 HSC786453:HSG786453 IBY786453:ICC786453 ILU786453:ILY786453 IVQ786453:IVU786453 JFM786453:JFQ786453 JPI786453:JPM786453 JZE786453:JZI786453 KJA786453:KJE786453 KSW786453:KTA786453 LCS786453:LCW786453 LMO786453:LMS786453 LWK786453:LWO786453 MGG786453:MGK786453 MQC786453:MQG786453 MZY786453:NAC786453 NJU786453:NJY786453 NTQ786453:NTU786453 ODM786453:ODQ786453 ONI786453:ONM786453 OXE786453:OXI786453 PHA786453:PHE786453 PQW786453:PRA786453 QAS786453:QAW786453 QKO786453:QKS786453 QUK786453:QUO786453 REG786453:REK786453 ROC786453:ROG786453 RXY786453:RYC786453 SHU786453:SHY786453 SRQ786453:SRU786453 TBM786453:TBQ786453 TLI786453:TLM786453 TVE786453:TVI786453 UFA786453:UFE786453 UOW786453:UPA786453 UYS786453:UYW786453 VIO786453:VIS786453 VSK786453:VSO786453 WCG786453:WCK786453 WMC786453:WMG786453 WVY786453:WWC786453 Q851988:U851988 JM851989:JQ851989 TI851989:TM851989 ADE851989:ADI851989 ANA851989:ANE851989 AWW851989:AXA851989 BGS851989:BGW851989 BQO851989:BQS851989 CAK851989:CAO851989 CKG851989:CKK851989 CUC851989:CUG851989 DDY851989:DEC851989 DNU851989:DNY851989 DXQ851989:DXU851989 EHM851989:EHQ851989 ERI851989:ERM851989 FBE851989:FBI851989 FLA851989:FLE851989 FUW851989:FVA851989 GES851989:GEW851989 GOO851989:GOS851989 GYK851989:GYO851989 HIG851989:HIK851989 HSC851989:HSG851989 IBY851989:ICC851989 ILU851989:ILY851989 IVQ851989:IVU851989 JFM851989:JFQ851989 JPI851989:JPM851989 JZE851989:JZI851989 KJA851989:KJE851989 KSW851989:KTA851989 LCS851989:LCW851989 LMO851989:LMS851989 LWK851989:LWO851989 MGG851989:MGK851989 MQC851989:MQG851989 MZY851989:NAC851989 NJU851989:NJY851989 NTQ851989:NTU851989 ODM851989:ODQ851989 ONI851989:ONM851989 OXE851989:OXI851989 PHA851989:PHE851989 PQW851989:PRA851989 QAS851989:QAW851989 QKO851989:QKS851989 QUK851989:QUO851989 REG851989:REK851989 ROC851989:ROG851989 RXY851989:RYC851989 SHU851989:SHY851989 SRQ851989:SRU851989 TBM851989:TBQ851989 TLI851989:TLM851989 TVE851989:TVI851989 UFA851989:UFE851989 UOW851989:UPA851989 UYS851989:UYW851989 VIO851989:VIS851989 VSK851989:VSO851989 WCG851989:WCK851989 WMC851989:WMG851989 WVY851989:WWC851989 Q917524:U917524 JM917525:JQ917525 TI917525:TM917525 ADE917525:ADI917525 ANA917525:ANE917525 AWW917525:AXA917525 BGS917525:BGW917525 BQO917525:BQS917525 CAK917525:CAO917525 CKG917525:CKK917525 CUC917525:CUG917525 DDY917525:DEC917525 DNU917525:DNY917525 DXQ917525:DXU917525 EHM917525:EHQ917525 ERI917525:ERM917525 FBE917525:FBI917525 FLA917525:FLE917525 FUW917525:FVA917525 GES917525:GEW917525 GOO917525:GOS917525 GYK917525:GYO917525 HIG917525:HIK917525 HSC917525:HSG917525 IBY917525:ICC917525 ILU917525:ILY917525 IVQ917525:IVU917525 JFM917525:JFQ917525 JPI917525:JPM917525 JZE917525:JZI917525 KJA917525:KJE917525 KSW917525:KTA917525 LCS917525:LCW917525 LMO917525:LMS917525 LWK917525:LWO917525 MGG917525:MGK917525 MQC917525:MQG917525 MZY917525:NAC917525 NJU917525:NJY917525 NTQ917525:NTU917525 ODM917525:ODQ917525 ONI917525:ONM917525 OXE917525:OXI917525 PHA917525:PHE917525 PQW917525:PRA917525 QAS917525:QAW917525 QKO917525:QKS917525 QUK917525:QUO917525 REG917525:REK917525 ROC917525:ROG917525 RXY917525:RYC917525 SHU917525:SHY917525 SRQ917525:SRU917525 TBM917525:TBQ917525 TLI917525:TLM917525 TVE917525:TVI917525 UFA917525:UFE917525 UOW917525:UPA917525 UYS917525:UYW917525 VIO917525:VIS917525 VSK917525:VSO917525 WCG917525:WCK917525 WMC917525:WMG917525 WVY917525:WWC917525 Q983060:U983060 JM983061:JQ983061 TI983061:TM983061 ADE983061:ADI983061 ANA983061:ANE983061 AWW983061:AXA983061 BGS983061:BGW983061 BQO983061:BQS983061 CAK983061:CAO983061 CKG983061:CKK983061 CUC983061:CUG983061 DDY983061:DEC983061 DNU983061:DNY983061 DXQ983061:DXU983061 EHM983061:EHQ983061 ERI983061:ERM983061 FBE983061:FBI983061 FLA983061:FLE983061 FUW983061:FVA983061 GES983061:GEW983061 GOO983061:GOS983061 GYK983061:GYO983061 HIG983061:HIK983061 HSC983061:HSG983061 IBY983061:ICC983061 ILU983061:ILY983061 IVQ983061:IVU983061 JFM983061:JFQ983061 JPI983061:JPM983061 JZE983061:JZI983061 KJA983061:KJE983061 KSW983061:KTA983061 LCS983061:LCW983061 LMO983061:LMS983061 LWK983061:LWO983061 MGG983061:MGK983061 MQC983061:MQG983061 MZY983061:NAC983061 NJU983061:NJY983061 NTQ983061:NTU983061 ODM983061:ODQ983061 ONI983061:ONM983061 OXE983061:OXI983061 PHA983061:PHE983061 PQW983061:PRA983061 QAS983061:QAW983061 QKO983061:QKS983061 QUK983061:QUO983061 REG983061:REK983061 ROC983061:ROG983061 RXY983061:RYC983061 SHU983061:SHY983061 SRQ983061:SRU983061 TBM983061:TBQ983061 TLI983061:TLM983061 TVE983061:TVI983061 UFA983061:UFE983061 UOW983061:UPA983061 UYS983061:UYW983061 VIO983061:VIS983061 VSK983061:VSO983061 WCG983061:WCK983061 WMC983061:WMG983061 WVY983061:WWC983061" xr:uid="{00000000-0002-0000-0400-000004000000}">
      <formula1>$AC$7:$AC$8</formula1>
    </dataValidation>
    <dataValidation type="list" allowBlank="1" showInputMessage="1" showErrorMessage="1" sqref="X7:Y7 JO7:JP7 TK7:TL7 ADG7:ADH7 ANC7:AND7 AWY7:AWZ7 BGU7:BGV7 BQQ7:BQR7 CAM7:CAN7 CKI7:CKJ7 CUE7:CUF7 DEA7:DEB7 DNW7:DNX7 DXS7:DXT7 EHO7:EHP7 ERK7:ERL7 FBG7:FBH7 FLC7:FLD7 FUY7:FUZ7 GEU7:GEV7 GOQ7:GOR7 GYM7:GYN7 HII7:HIJ7 HSE7:HSF7 ICA7:ICB7 ILW7:ILX7 IVS7:IVT7 JFO7:JFP7 JPK7:JPL7 JZG7:JZH7 KJC7:KJD7 KSY7:KSZ7 LCU7:LCV7 LMQ7:LMR7 LWM7:LWN7 MGI7:MGJ7 MQE7:MQF7 NAA7:NAB7 NJW7:NJX7 NTS7:NTT7 ODO7:ODP7 ONK7:ONL7 OXG7:OXH7 PHC7:PHD7 PQY7:PQZ7 QAU7:QAV7 QKQ7:QKR7 QUM7:QUN7 REI7:REJ7 ROE7:ROF7 RYA7:RYB7 SHW7:SHX7 SRS7:SRT7 TBO7:TBP7 TLK7:TLL7 TVG7:TVH7 UFC7:UFD7 UOY7:UOZ7 UYU7:UYV7 VIQ7:VIR7 VSM7:VSN7 WCI7:WCJ7 WME7:WMF7 WWA7:WWB7 S65555:T65555 JO65556:JP65556 TK65556:TL65556 ADG65556:ADH65556 ANC65556:AND65556 AWY65556:AWZ65556 BGU65556:BGV65556 BQQ65556:BQR65556 CAM65556:CAN65556 CKI65556:CKJ65556 CUE65556:CUF65556 DEA65556:DEB65556 DNW65556:DNX65556 DXS65556:DXT65556 EHO65556:EHP65556 ERK65556:ERL65556 FBG65556:FBH65556 FLC65556:FLD65556 FUY65556:FUZ65556 GEU65556:GEV65556 GOQ65556:GOR65556 GYM65556:GYN65556 HII65556:HIJ65556 HSE65556:HSF65556 ICA65556:ICB65556 ILW65556:ILX65556 IVS65556:IVT65556 JFO65556:JFP65556 JPK65556:JPL65556 JZG65556:JZH65556 KJC65556:KJD65556 KSY65556:KSZ65556 LCU65556:LCV65556 LMQ65556:LMR65556 LWM65556:LWN65556 MGI65556:MGJ65556 MQE65556:MQF65556 NAA65556:NAB65556 NJW65556:NJX65556 NTS65556:NTT65556 ODO65556:ODP65556 ONK65556:ONL65556 OXG65556:OXH65556 PHC65556:PHD65556 PQY65556:PQZ65556 QAU65556:QAV65556 QKQ65556:QKR65556 QUM65556:QUN65556 REI65556:REJ65556 ROE65556:ROF65556 RYA65556:RYB65556 SHW65556:SHX65556 SRS65556:SRT65556 TBO65556:TBP65556 TLK65556:TLL65556 TVG65556:TVH65556 UFC65556:UFD65556 UOY65556:UOZ65556 UYU65556:UYV65556 VIQ65556:VIR65556 VSM65556:VSN65556 WCI65556:WCJ65556 WME65556:WMF65556 WWA65556:WWB65556 S131091:T131091 JO131092:JP131092 TK131092:TL131092 ADG131092:ADH131092 ANC131092:AND131092 AWY131092:AWZ131092 BGU131092:BGV131092 BQQ131092:BQR131092 CAM131092:CAN131092 CKI131092:CKJ131092 CUE131092:CUF131092 DEA131092:DEB131092 DNW131092:DNX131092 DXS131092:DXT131092 EHO131092:EHP131092 ERK131092:ERL131092 FBG131092:FBH131092 FLC131092:FLD131092 FUY131092:FUZ131092 GEU131092:GEV131092 GOQ131092:GOR131092 GYM131092:GYN131092 HII131092:HIJ131092 HSE131092:HSF131092 ICA131092:ICB131092 ILW131092:ILX131092 IVS131092:IVT131092 JFO131092:JFP131092 JPK131092:JPL131092 JZG131092:JZH131092 KJC131092:KJD131092 KSY131092:KSZ131092 LCU131092:LCV131092 LMQ131092:LMR131092 LWM131092:LWN131092 MGI131092:MGJ131092 MQE131092:MQF131092 NAA131092:NAB131092 NJW131092:NJX131092 NTS131092:NTT131092 ODO131092:ODP131092 ONK131092:ONL131092 OXG131092:OXH131092 PHC131092:PHD131092 PQY131092:PQZ131092 QAU131092:QAV131092 QKQ131092:QKR131092 QUM131092:QUN131092 REI131092:REJ131092 ROE131092:ROF131092 RYA131092:RYB131092 SHW131092:SHX131092 SRS131092:SRT131092 TBO131092:TBP131092 TLK131092:TLL131092 TVG131092:TVH131092 UFC131092:UFD131092 UOY131092:UOZ131092 UYU131092:UYV131092 VIQ131092:VIR131092 VSM131092:VSN131092 WCI131092:WCJ131092 WME131092:WMF131092 WWA131092:WWB131092 S196627:T196627 JO196628:JP196628 TK196628:TL196628 ADG196628:ADH196628 ANC196628:AND196628 AWY196628:AWZ196628 BGU196628:BGV196628 BQQ196628:BQR196628 CAM196628:CAN196628 CKI196628:CKJ196628 CUE196628:CUF196628 DEA196628:DEB196628 DNW196628:DNX196628 DXS196628:DXT196628 EHO196628:EHP196628 ERK196628:ERL196628 FBG196628:FBH196628 FLC196628:FLD196628 FUY196628:FUZ196628 GEU196628:GEV196628 GOQ196628:GOR196628 GYM196628:GYN196628 HII196628:HIJ196628 HSE196628:HSF196628 ICA196628:ICB196628 ILW196628:ILX196628 IVS196628:IVT196628 JFO196628:JFP196628 JPK196628:JPL196628 JZG196628:JZH196628 KJC196628:KJD196628 KSY196628:KSZ196628 LCU196628:LCV196628 LMQ196628:LMR196628 LWM196628:LWN196628 MGI196628:MGJ196628 MQE196628:MQF196628 NAA196628:NAB196628 NJW196628:NJX196628 NTS196628:NTT196628 ODO196628:ODP196628 ONK196628:ONL196628 OXG196628:OXH196628 PHC196628:PHD196628 PQY196628:PQZ196628 QAU196628:QAV196628 QKQ196628:QKR196628 QUM196628:QUN196628 REI196628:REJ196628 ROE196628:ROF196628 RYA196628:RYB196628 SHW196628:SHX196628 SRS196628:SRT196628 TBO196628:TBP196628 TLK196628:TLL196628 TVG196628:TVH196628 UFC196628:UFD196628 UOY196628:UOZ196628 UYU196628:UYV196628 VIQ196628:VIR196628 VSM196628:VSN196628 WCI196628:WCJ196628 WME196628:WMF196628 WWA196628:WWB196628 S262163:T262163 JO262164:JP262164 TK262164:TL262164 ADG262164:ADH262164 ANC262164:AND262164 AWY262164:AWZ262164 BGU262164:BGV262164 BQQ262164:BQR262164 CAM262164:CAN262164 CKI262164:CKJ262164 CUE262164:CUF262164 DEA262164:DEB262164 DNW262164:DNX262164 DXS262164:DXT262164 EHO262164:EHP262164 ERK262164:ERL262164 FBG262164:FBH262164 FLC262164:FLD262164 FUY262164:FUZ262164 GEU262164:GEV262164 GOQ262164:GOR262164 GYM262164:GYN262164 HII262164:HIJ262164 HSE262164:HSF262164 ICA262164:ICB262164 ILW262164:ILX262164 IVS262164:IVT262164 JFO262164:JFP262164 JPK262164:JPL262164 JZG262164:JZH262164 KJC262164:KJD262164 KSY262164:KSZ262164 LCU262164:LCV262164 LMQ262164:LMR262164 LWM262164:LWN262164 MGI262164:MGJ262164 MQE262164:MQF262164 NAA262164:NAB262164 NJW262164:NJX262164 NTS262164:NTT262164 ODO262164:ODP262164 ONK262164:ONL262164 OXG262164:OXH262164 PHC262164:PHD262164 PQY262164:PQZ262164 QAU262164:QAV262164 QKQ262164:QKR262164 QUM262164:QUN262164 REI262164:REJ262164 ROE262164:ROF262164 RYA262164:RYB262164 SHW262164:SHX262164 SRS262164:SRT262164 TBO262164:TBP262164 TLK262164:TLL262164 TVG262164:TVH262164 UFC262164:UFD262164 UOY262164:UOZ262164 UYU262164:UYV262164 VIQ262164:VIR262164 VSM262164:VSN262164 WCI262164:WCJ262164 WME262164:WMF262164 WWA262164:WWB262164 S327699:T327699 JO327700:JP327700 TK327700:TL327700 ADG327700:ADH327700 ANC327700:AND327700 AWY327700:AWZ327700 BGU327700:BGV327700 BQQ327700:BQR327700 CAM327700:CAN327700 CKI327700:CKJ327700 CUE327700:CUF327700 DEA327700:DEB327700 DNW327700:DNX327700 DXS327700:DXT327700 EHO327700:EHP327700 ERK327700:ERL327700 FBG327700:FBH327700 FLC327700:FLD327700 FUY327700:FUZ327700 GEU327700:GEV327700 GOQ327700:GOR327700 GYM327700:GYN327700 HII327700:HIJ327700 HSE327700:HSF327700 ICA327700:ICB327700 ILW327700:ILX327700 IVS327700:IVT327700 JFO327700:JFP327700 JPK327700:JPL327700 JZG327700:JZH327700 KJC327700:KJD327700 KSY327700:KSZ327700 LCU327700:LCV327700 LMQ327700:LMR327700 LWM327700:LWN327700 MGI327700:MGJ327700 MQE327700:MQF327700 NAA327700:NAB327700 NJW327700:NJX327700 NTS327700:NTT327700 ODO327700:ODP327700 ONK327700:ONL327700 OXG327700:OXH327700 PHC327700:PHD327700 PQY327700:PQZ327700 QAU327700:QAV327700 QKQ327700:QKR327700 QUM327700:QUN327700 REI327700:REJ327700 ROE327700:ROF327700 RYA327700:RYB327700 SHW327700:SHX327700 SRS327700:SRT327700 TBO327700:TBP327700 TLK327700:TLL327700 TVG327700:TVH327700 UFC327700:UFD327700 UOY327700:UOZ327700 UYU327700:UYV327700 VIQ327700:VIR327700 VSM327700:VSN327700 WCI327700:WCJ327700 WME327700:WMF327700 WWA327700:WWB327700 S393235:T393235 JO393236:JP393236 TK393236:TL393236 ADG393236:ADH393236 ANC393236:AND393236 AWY393236:AWZ393236 BGU393236:BGV393236 BQQ393236:BQR393236 CAM393236:CAN393236 CKI393236:CKJ393236 CUE393236:CUF393236 DEA393236:DEB393236 DNW393236:DNX393236 DXS393236:DXT393236 EHO393236:EHP393236 ERK393236:ERL393236 FBG393236:FBH393236 FLC393236:FLD393236 FUY393236:FUZ393236 GEU393236:GEV393236 GOQ393236:GOR393236 GYM393236:GYN393236 HII393236:HIJ393236 HSE393236:HSF393236 ICA393236:ICB393236 ILW393236:ILX393236 IVS393236:IVT393236 JFO393236:JFP393236 JPK393236:JPL393236 JZG393236:JZH393236 KJC393236:KJD393236 KSY393236:KSZ393236 LCU393236:LCV393236 LMQ393236:LMR393236 LWM393236:LWN393236 MGI393236:MGJ393236 MQE393236:MQF393236 NAA393236:NAB393236 NJW393236:NJX393236 NTS393236:NTT393236 ODO393236:ODP393236 ONK393236:ONL393236 OXG393236:OXH393236 PHC393236:PHD393236 PQY393236:PQZ393236 QAU393236:QAV393236 QKQ393236:QKR393236 QUM393236:QUN393236 REI393236:REJ393236 ROE393236:ROF393236 RYA393236:RYB393236 SHW393236:SHX393236 SRS393236:SRT393236 TBO393236:TBP393236 TLK393236:TLL393236 TVG393236:TVH393236 UFC393236:UFD393236 UOY393236:UOZ393236 UYU393236:UYV393236 VIQ393236:VIR393236 VSM393236:VSN393236 WCI393236:WCJ393236 WME393236:WMF393236 WWA393236:WWB393236 S458771:T458771 JO458772:JP458772 TK458772:TL458772 ADG458772:ADH458772 ANC458772:AND458772 AWY458772:AWZ458772 BGU458772:BGV458772 BQQ458772:BQR458772 CAM458772:CAN458772 CKI458772:CKJ458772 CUE458772:CUF458772 DEA458772:DEB458772 DNW458772:DNX458772 DXS458772:DXT458772 EHO458772:EHP458772 ERK458772:ERL458772 FBG458772:FBH458772 FLC458772:FLD458772 FUY458772:FUZ458772 GEU458772:GEV458772 GOQ458772:GOR458772 GYM458772:GYN458772 HII458772:HIJ458772 HSE458772:HSF458772 ICA458772:ICB458772 ILW458772:ILX458772 IVS458772:IVT458772 JFO458772:JFP458772 JPK458772:JPL458772 JZG458772:JZH458772 KJC458772:KJD458772 KSY458772:KSZ458772 LCU458772:LCV458772 LMQ458772:LMR458772 LWM458772:LWN458772 MGI458772:MGJ458772 MQE458772:MQF458772 NAA458772:NAB458772 NJW458772:NJX458772 NTS458772:NTT458772 ODO458772:ODP458772 ONK458772:ONL458772 OXG458772:OXH458772 PHC458772:PHD458772 PQY458772:PQZ458772 QAU458772:QAV458772 QKQ458772:QKR458772 QUM458772:QUN458772 REI458772:REJ458772 ROE458772:ROF458772 RYA458772:RYB458772 SHW458772:SHX458772 SRS458772:SRT458772 TBO458772:TBP458772 TLK458772:TLL458772 TVG458772:TVH458772 UFC458772:UFD458772 UOY458772:UOZ458772 UYU458772:UYV458772 VIQ458772:VIR458772 VSM458772:VSN458772 WCI458772:WCJ458772 WME458772:WMF458772 WWA458772:WWB458772 S524307:T524307 JO524308:JP524308 TK524308:TL524308 ADG524308:ADH524308 ANC524308:AND524308 AWY524308:AWZ524308 BGU524308:BGV524308 BQQ524308:BQR524308 CAM524308:CAN524308 CKI524308:CKJ524308 CUE524308:CUF524308 DEA524308:DEB524308 DNW524308:DNX524308 DXS524308:DXT524308 EHO524308:EHP524308 ERK524308:ERL524308 FBG524308:FBH524308 FLC524308:FLD524308 FUY524308:FUZ524308 GEU524308:GEV524308 GOQ524308:GOR524308 GYM524308:GYN524308 HII524308:HIJ524308 HSE524308:HSF524308 ICA524308:ICB524308 ILW524308:ILX524308 IVS524308:IVT524308 JFO524308:JFP524308 JPK524308:JPL524308 JZG524308:JZH524308 KJC524308:KJD524308 KSY524308:KSZ524308 LCU524308:LCV524308 LMQ524308:LMR524308 LWM524308:LWN524308 MGI524308:MGJ524308 MQE524308:MQF524308 NAA524308:NAB524308 NJW524308:NJX524308 NTS524308:NTT524308 ODO524308:ODP524308 ONK524308:ONL524308 OXG524308:OXH524308 PHC524308:PHD524308 PQY524308:PQZ524308 QAU524308:QAV524308 QKQ524308:QKR524308 QUM524308:QUN524308 REI524308:REJ524308 ROE524308:ROF524308 RYA524308:RYB524308 SHW524308:SHX524308 SRS524308:SRT524308 TBO524308:TBP524308 TLK524308:TLL524308 TVG524308:TVH524308 UFC524308:UFD524308 UOY524308:UOZ524308 UYU524308:UYV524308 VIQ524308:VIR524308 VSM524308:VSN524308 WCI524308:WCJ524308 WME524308:WMF524308 WWA524308:WWB524308 S589843:T589843 JO589844:JP589844 TK589844:TL589844 ADG589844:ADH589844 ANC589844:AND589844 AWY589844:AWZ589844 BGU589844:BGV589844 BQQ589844:BQR589844 CAM589844:CAN589844 CKI589844:CKJ589844 CUE589844:CUF589844 DEA589844:DEB589844 DNW589844:DNX589844 DXS589844:DXT589844 EHO589844:EHP589844 ERK589844:ERL589844 FBG589844:FBH589844 FLC589844:FLD589844 FUY589844:FUZ589844 GEU589844:GEV589844 GOQ589844:GOR589844 GYM589844:GYN589844 HII589844:HIJ589844 HSE589844:HSF589844 ICA589844:ICB589844 ILW589844:ILX589844 IVS589844:IVT589844 JFO589844:JFP589844 JPK589844:JPL589844 JZG589844:JZH589844 KJC589844:KJD589844 KSY589844:KSZ589844 LCU589844:LCV589844 LMQ589844:LMR589844 LWM589844:LWN589844 MGI589844:MGJ589844 MQE589844:MQF589844 NAA589844:NAB589844 NJW589844:NJX589844 NTS589844:NTT589844 ODO589844:ODP589844 ONK589844:ONL589844 OXG589844:OXH589844 PHC589844:PHD589844 PQY589844:PQZ589844 QAU589844:QAV589844 QKQ589844:QKR589844 QUM589844:QUN589844 REI589844:REJ589844 ROE589844:ROF589844 RYA589844:RYB589844 SHW589844:SHX589844 SRS589844:SRT589844 TBO589844:TBP589844 TLK589844:TLL589844 TVG589844:TVH589844 UFC589844:UFD589844 UOY589844:UOZ589844 UYU589844:UYV589844 VIQ589844:VIR589844 VSM589844:VSN589844 WCI589844:WCJ589844 WME589844:WMF589844 WWA589844:WWB589844 S655379:T655379 JO655380:JP655380 TK655380:TL655380 ADG655380:ADH655380 ANC655380:AND655380 AWY655380:AWZ655380 BGU655380:BGV655380 BQQ655380:BQR655380 CAM655380:CAN655380 CKI655380:CKJ655380 CUE655380:CUF655380 DEA655380:DEB655380 DNW655380:DNX655380 DXS655380:DXT655380 EHO655380:EHP655380 ERK655380:ERL655380 FBG655380:FBH655380 FLC655380:FLD655380 FUY655380:FUZ655380 GEU655380:GEV655380 GOQ655380:GOR655380 GYM655380:GYN655380 HII655380:HIJ655380 HSE655380:HSF655380 ICA655380:ICB655380 ILW655380:ILX655380 IVS655380:IVT655380 JFO655380:JFP655380 JPK655380:JPL655380 JZG655380:JZH655380 KJC655380:KJD655380 KSY655380:KSZ655380 LCU655380:LCV655380 LMQ655380:LMR655380 LWM655380:LWN655380 MGI655380:MGJ655380 MQE655380:MQF655380 NAA655380:NAB655380 NJW655380:NJX655380 NTS655380:NTT655380 ODO655380:ODP655380 ONK655380:ONL655380 OXG655380:OXH655380 PHC655380:PHD655380 PQY655380:PQZ655380 QAU655380:QAV655380 QKQ655380:QKR655380 QUM655380:QUN655380 REI655380:REJ655380 ROE655380:ROF655380 RYA655380:RYB655380 SHW655380:SHX655380 SRS655380:SRT655380 TBO655380:TBP655380 TLK655380:TLL655380 TVG655380:TVH655380 UFC655380:UFD655380 UOY655380:UOZ655380 UYU655380:UYV655380 VIQ655380:VIR655380 VSM655380:VSN655380 WCI655380:WCJ655380 WME655380:WMF655380 WWA655380:WWB655380 S720915:T720915 JO720916:JP720916 TK720916:TL720916 ADG720916:ADH720916 ANC720916:AND720916 AWY720916:AWZ720916 BGU720916:BGV720916 BQQ720916:BQR720916 CAM720916:CAN720916 CKI720916:CKJ720916 CUE720916:CUF720916 DEA720916:DEB720916 DNW720916:DNX720916 DXS720916:DXT720916 EHO720916:EHP720916 ERK720916:ERL720916 FBG720916:FBH720916 FLC720916:FLD720916 FUY720916:FUZ720916 GEU720916:GEV720916 GOQ720916:GOR720916 GYM720916:GYN720916 HII720916:HIJ720916 HSE720916:HSF720916 ICA720916:ICB720916 ILW720916:ILX720916 IVS720916:IVT720916 JFO720916:JFP720916 JPK720916:JPL720916 JZG720916:JZH720916 KJC720916:KJD720916 KSY720916:KSZ720916 LCU720916:LCV720916 LMQ720916:LMR720916 LWM720916:LWN720916 MGI720916:MGJ720916 MQE720916:MQF720916 NAA720916:NAB720916 NJW720916:NJX720916 NTS720916:NTT720916 ODO720916:ODP720916 ONK720916:ONL720916 OXG720916:OXH720916 PHC720916:PHD720916 PQY720916:PQZ720916 QAU720916:QAV720916 QKQ720916:QKR720916 QUM720916:QUN720916 REI720916:REJ720916 ROE720916:ROF720916 RYA720916:RYB720916 SHW720916:SHX720916 SRS720916:SRT720916 TBO720916:TBP720916 TLK720916:TLL720916 TVG720916:TVH720916 UFC720916:UFD720916 UOY720916:UOZ720916 UYU720916:UYV720916 VIQ720916:VIR720916 VSM720916:VSN720916 WCI720916:WCJ720916 WME720916:WMF720916 WWA720916:WWB720916 S786451:T786451 JO786452:JP786452 TK786452:TL786452 ADG786452:ADH786452 ANC786452:AND786452 AWY786452:AWZ786452 BGU786452:BGV786452 BQQ786452:BQR786452 CAM786452:CAN786452 CKI786452:CKJ786452 CUE786452:CUF786452 DEA786452:DEB786452 DNW786452:DNX786452 DXS786452:DXT786452 EHO786452:EHP786452 ERK786452:ERL786452 FBG786452:FBH786452 FLC786452:FLD786452 FUY786452:FUZ786452 GEU786452:GEV786452 GOQ786452:GOR786452 GYM786452:GYN786452 HII786452:HIJ786452 HSE786452:HSF786452 ICA786452:ICB786452 ILW786452:ILX786452 IVS786452:IVT786452 JFO786452:JFP786452 JPK786452:JPL786452 JZG786452:JZH786452 KJC786452:KJD786452 KSY786452:KSZ786452 LCU786452:LCV786452 LMQ786452:LMR786452 LWM786452:LWN786452 MGI786452:MGJ786452 MQE786452:MQF786452 NAA786452:NAB786452 NJW786452:NJX786452 NTS786452:NTT786452 ODO786452:ODP786452 ONK786452:ONL786452 OXG786452:OXH786452 PHC786452:PHD786452 PQY786452:PQZ786452 QAU786452:QAV786452 QKQ786452:QKR786452 QUM786452:QUN786452 REI786452:REJ786452 ROE786452:ROF786452 RYA786452:RYB786452 SHW786452:SHX786452 SRS786452:SRT786452 TBO786452:TBP786452 TLK786452:TLL786452 TVG786452:TVH786452 UFC786452:UFD786452 UOY786452:UOZ786452 UYU786452:UYV786452 VIQ786452:VIR786452 VSM786452:VSN786452 WCI786452:WCJ786452 WME786452:WMF786452 WWA786452:WWB786452 S851987:T851987 JO851988:JP851988 TK851988:TL851988 ADG851988:ADH851988 ANC851988:AND851988 AWY851988:AWZ851988 BGU851988:BGV851988 BQQ851988:BQR851988 CAM851988:CAN851988 CKI851988:CKJ851988 CUE851988:CUF851988 DEA851988:DEB851988 DNW851988:DNX851988 DXS851988:DXT851988 EHO851988:EHP851988 ERK851988:ERL851988 FBG851988:FBH851988 FLC851988:FLD851988 FUY851988:FUZ851988 GEU851988:GEV851988 GOQ851988:GOR851988 GYM851988:GYN851988 HII851988:HIJ851988 HSE851988:HSF851988 ICA851988:ICB851988 ILW851988:ILX851988 IVS851988:IVT851988 JFO851988:JFP851988 JPK851988:JPL851988 JZG851988:JZH851988 KJC851988:KJD851988 KSY851988:KSZ851988 LCU851988:LCV851988 LMQ851988:LMR851988 LWM851988:LWN851988 MGI851988:MGJ851988 MQE851988:MQF851988 NAA851988:NAB851988 NJW851988:NJX851988 NTS851988:NTT851988 ODO851988:ODP851988 ONK851988:ONL851988 OXG851988:OXH851988 PHC851988:PHD851988 PQY851988:PQZ851988 QAU851988:QAV851988 QKQ851988:QKR851988 QUM851988:QUN851988 REI851988:REJ851988 ROE851988:ROF851988 RYA851988:RYB851988 SHW851988:SHX851988 SRS851988:SRT851988 TBO851988:TBP851988 TLK851988:TLL851988 TVG851988:TVH851988 UFC851988:UFD851988 UOY851988:UOZ851988 UYU851988:UYV851988 VIQ851988:VIR851988 VSM851988:VSN851988 WCI851988:WCJ851988 WME851988:WMF851988 WWA851988:WWB851988 S917523:T917523 JO917524:JP917524 TK917524:TL917524 ADG917524:ADH917524 ANC917524:AND917524 AWY917524:AWZ917524 BGU917524:BGV917524 BQQ917524:BQR917524 CAM917524:CAN917524 CKI917524:CKJ917524 CUE917524:CUF917524 DEA917524:DEB917524 DNW917524:DNX917524 DXS917524:DXT917524 EHO917524:EHP917524 ERK917524:ERL917524 FBG917524:FBH917524 FLC917524:FLD917524 FUY917524:FUZ917524 GEU917524:GEV917524 GOQ917524:GOR917524 GYM917524:GYN917524 HII917524:HIJ917524 HSE917524:HSF917524 ICA917524:ICB917524 ILW917524:ILX917524 IVS917524:IVT917524 JFO917524:JFP917524 JPK917524:JPL917524 JZG917524:JZH917524 KJC917524:KJD917524 KSY917524:KSZ917524 LCU917524:LCV917524 LMQ917524:LMR917524 LWM917524:LWN917524 MGI917524:MGJ917524 MQE917524:MQF917524 NAA917524:NAB917524 NJW917524:NJX917524 NTS917524:NTT917524 ODO917524:ODP917524 ONK917524:ONL917524 OXG917524:OXH917524 PHC917524:PHD917524 PQY917524:PQZ917524 QAU917524:QAV917524 QKQ917524:QKR917524 QUM917524:QUN917524 REI917524:REJ917524 ROE917524:ROF917524 RYA917524:RYB917524 SHW917524:SHX917524 SRS917524:SRT917524 TBO917524:TBP917524 TLK917524:TLL917524 TVG917524:TVH917524 UFC917524:UFD917524 UOY917524:UOZ917524 UYU917524:UYV917524 VIQ917524:VIR917524 VSM917524:VSN917524 WCI917524:WCJ917524 WME917524:WMF917524 WWA917524:WWB917524 S983059:T983059 JO983060:JP983060 TK983060:TL983060 ADG983060:ADH983060 ANC983060:AND983060 AWY983060:AWZ983060 BGU983060:BGV983060 BQQ983060:BQR983060 CAM983060:CAN983060 CKI983060:CKJ983060 CUE983060:CUF983060 DEA983060:DEB983060 DNW983060:DNX983060 DXS983060:DXT983060 EHO983060:EHP983060 ERK983060:ERL983060 FBG983060:FBH983060 FLC983060:FLD983060 FUY983060:FUZ983060 GEU983060:GEV983060 GOQ983060:GOR983060 GYM983060:GYN983060 HII983060:HIJ983060 HSE983060:HSF983060 ICA983060:ICB983060 ILW983060:ILX983060 IVS983060:IVT983060 JFO983060:JFP983060 JPK983060:JPL983060 JZG983060:JZH983060 KJC983060:KJD983060 KSY983060:KSZ983060 LCU983060:LCV983060 LMQ983060:LMR983060 LWM983060:LWN983060 MGI983060:MGJ983060 MQE983060:MQF983060 NAA983060:NAB983060 NJW983060:NJX983060 NTS983060:NTT983060 ODO983060:ODP983060 ONK983060:ONL983060 OXG983060:OXH983060 PHC983060:PHD983060 PQY983060:PQZ983060 QAU983060:QAV983060 QKQ983060:QKR983060 QUM983060:QUN983060 REI983060:REJ983060 ROE983060:ROF983060 RYA983060:RYB983060 SHW983060:SHX983060 SRS983060:SRT983060 TBO983060:TBP983060 TLK983060:TLL983060 TVG983060:TVH983060 UFC983060:UFD983060 UOY983060:UOZ983060 UYU983060:UYV983060 VIQ983060:VIR983060 VSM983060:VSN983060 WCI983060:WCJ983060 WME983060:WMF983060 WWA983060:WWB983060" xr:uid="{00000000-0002-0000-0400-000005000000}">
      <formula1>$AB$7:$AB$9</formula1>
    </dataValidation>
    <dataValidation type="list" allowBlank="1" showInputMessage="1" sqref="E13:I13 R13 W65561 X131098 W131097 X196634 W196633 X262170 W262169 X327706 W327705 X393242 W393241 X458778 W458777 X524314 W524313 X589850 W589849 X655386 W655385 X720922 W720921 X786458 W786457 X851994 W851993 X917530 W917529 X983066 W983065 WWE983066:WWF983066 WMI983066:WMJ983066 WCM983066:WCN983066 VSQ983066:VSR983066 VIU983066:VIV983066 UYY983066:UYZ983066 UPC983066:UPD983066 UFG983066:UFH983066 TVK983066:TVL983066 TLO983066:TLP983066 TBS983066:TBT983066 SRW983066:SRX983066 SIA983066:SIB983066 RYE983066:RYF983066 ROI983066:ROJ983066 REM983066:REN983066 QUQ983066:QUR983066 QKU983066:QKV983066 QAY983066:QAZ983066 PRC983066:PRD983066 PHG983066:PHH983066 OXK983066:OXL983066 ONO983066:ONP983066 ODS983066:ODT983066 NTW983066:NTX983066 NKA983066:NKB983066 NAE983066:NAF983066 MQI983066:MQJ983066 MGM983066:MGN983066 LWQ983066:LWR983066 LMU983066:LMV983066 LCY983066:LCZ983066 KTC983066:KTD983066 KJG983066:KJH983066 JZK983066:JZL983066 JPO983066:JPP983066 JFS983066:JFT983066 IVW983066:IVX983066 IMA983066:IMB983066 ICE983066:ICF983066 HSI983066:HSJ983066 HIM983066:HIN983066 GYQ983066:GYR983066 GOU983066:GOV983066 GEY983066:GEZ983066 FVC983066:FVD983066 FLG983066:FLH983066 FBK983066:FBL983066 ERO983066:ERP983066 EHS983066:EHT983066 DXW983066:DXX983066 DOA983066:DOB983066 DEE983066:DEF983066 CUI983066:CUJ983066 CKM983066:CKN983066 CAQ983066:CAR983066 BQU983066:BQV983066 BGY983066:BGZ983066 AXC983066:AXD983066 ANG983066:ANH983066 ADK983066:ADL983066 TO983066:TP983066 JS983066:JT983066 WWE917530:WWF917530 WMI917530:WMJ917530 WCM917530:WCN917530 VSQ917530:VSR917530 VIU917530:VIV917530 UYY917530:UYZ917530 UPC917530:UPD917530 UFG917530:UFH917530 TVK917530:TVL917530 TLO917530:TLP917530 TBS917530:TBT917530 SRW917530:SRX917530 SIA917530:SIB917530 RYE917530:RYF917530 ROI917530:ROJ917530 REM917530:REN917530 QUQ917530:QUR917530 QKU917530:QKV917530 QAY917530:QAZ917530 PRC917530:PRD917530 PHG917530:PHH917530 OXK917530:OXL917530 ONO917530:ONP917530 ODS917530:ODT917530 NTW917530:NTX917530 NKA917530:NKB917530 NAE917530:NAF917530 MQI917530:MQJ917530 MGM917530:MGN917530 LWQ917530:LWR917530 LMU917530:LMV917530 LCY917530:LCZ917530 KTC917530:KTD917530 KJG917530:KJH917530 JZK917530:JZL917530 JPO917530:JPP917530 JFS917530:JFT917530 IVW917530:IVX917530 IMA917530:IMB917530 ICE917530:ICF917530 HSI917530:HSJ917530 HIM917530:HIN917530 GYQ917530:GYR917530 GOU917530:GOV917530 GEY917530:GEZ917530 FVC917530:FVD917530 FLG917530:FLH917530 FBK917530:FBL917530 ERO917530:ERP917530 EHS917530:EHT917530 DXW917530:DXX917530 DOA917530:DOB917530 DEE917530:DEF917530 CUI917530:CUJ917530 CKM917530:CKN917530 CAQ917530:CAR917530 BQU917530:BQV917530 BGY917530:BGZ917530 AXC917530:AXD917530 ANG917530:ANH917530 ADK917530:ADL917530 TO917530:TP917530 JS917530:JT917530 WWE851994:WWF851994 WMI851994:WMJ851994 WCM851994:WCN851994 VSQ851994:VSR851994 VIU851994:VIV851994 UYY851994:UYZ851994 UPC851994:UPD851994 UFG851994:UFH851994 TVK851994:TVL851994 TLO851994:TLP851994 TBS851994:TBT851994 SRW851994:SRX851994 SIA851994:SIB851994 RYE851994:RYF851994 ROI851994:ROJ851994 REM851994:REN851994 QUQ851994:QUR851994 QKU851994:QKV851994 QAY851994:QAZ851994 PRC851994:PRD851994 PHG851994:PHH851994 OXK851994:OXL851994 ONO851994:ONP851994 ODS851994:ODT851994 NTW851994:NTX851994 NKA851994:NKB851994 NAE851994:NAF851994 MQI851994:MQJ851994 MGM851994:MGN851994 LWQ851994:LWR851994 LMU851994:LMV851994 LCY851994:LCZ851994 KTC851994:KTD851994 KJG851994:KJH851994 JZK851994:JZL851994 JPO851994:JPP851994 JFS851994:JFT851994 IVW851994:IVX851994 IMA851994:IMB851994 ICE851994:ICF851994 HSI851994:HSJ851994 HIM851994:HIN851994 GYQ851994:GYR851994 GOU851994:GOV851994 GEY851994:GEZ851994 FVC851994:FVD851994 FLG851994:FLH851994 FBK851994:FBL851994 ERO851994:ERP851994 EHS851994:EHT851994 DXW851994:DXX851994 DOA851994:DOB851994 DEE851994:DEF851994 CUI851994:CUJ851994 CKM851994:CKN851994 CAQ851994:CAR851994 BQU851994:BQV851994 BGY851994:BGZ851994 AXC851994:AXD851994 ANG851994:ANH851994 ADK851994:ADL851994 TO851994:TP851994 JS851994:JT851994 WWE786458:WWF786458 WMI786458:WMJ786458 WCM786458:WCN786458 VSQ786458:VSR786458 VIU786458:VIV786458 UYY786458:UYZ786458 UPC786458:UPD786458 UFG786458:UFH786458 TVK786458:TVL786458 TLO786458:TLP786458 TBS786458:TBT786458 SRW786458:SRX786458 SIA786458:SIB786458 RYE786458:RYF786458 ROI786458:ROJ786458 REM786458:REN786458 QUQ786458:QUR786458 QKU786458:QKV786458 QAY786458:QAZ786458 PRC786458:PRD786458 PHG786458:PHH786458 OXK786458:OXL786458 ONO786458:ONP786458 ODS786458:ODT786458 NTW786458:NTX786458 NKA786458:NKB786458 NAE786458:NAF786458 MQI786458:MQJ786458 MGM786458:MGN786458 LWQ786458:LWR786458 LMU786458:LMV786458 LCY786458:LCZ786458 KTC786458:KTD786458 KJG786458:KJH786458 JZK786458:JZL786458 JPO786458:JPP786458 JFS786458:JFT786458 IVW786458:IVX786458 IMA786458:IMB786458 ICE786458:ICF786458 HSI786458:HSJ786458 HIM786458:HIN786458 GYQ786458:GYR786458 GOU786458:GOV786458 GEY786458:GEZ786458 FVC786458:FVD786458 FLG786458:FLH786458 FBK786458:FBL786458 ERO786458:ERP786458 EHS786458:EHT786458 DXW786458:DXX786458 DOA786458:DOB786458 DEE786458:DEF786458 CUI786458:CUJ786458 CKM786458:CKN786458 CAQ786458:CAR786458 BQU786458:BQV786458 BGY786458:BGZ786458 AXC786458:AXD786458 ANG786458:ANH786458 ADK786458:ADL786458 TO786458:TP786458 JS786458:JT786458 WWE720922:WWF720922 WMI720922:WMJ720922 WCM720922:WCN720922 VSQ720922:VSR720922 VIU720922:VIV720922 UYY720922:UYZ720922 UPC720922:UPD720922 UFG720922:UFH720922 TVK720922:TVL720922 TLO720922:TLP720922 TBS720922:TBT720922 SRW720922:SRX720922 SIA720922:SIB720922 RYE720922:RYF720922 ROI720922:ROJ720922 REM720922:REN720922 QUQ720922:QUR720922 QKU720922:QKV720922 QAY720922:QAZ720922 PRC720922:PRD720922 PHG720922:PHH720922 OXK720922:OXL720922 ONO720922:ONP720922 ODS720922:ODT720922 NTW720922:NTX720922 NKA720922:NKB720922 NAE720922:NAF720922 MQI720922:MQJ720922 MGM720922:MGN720922 LWQ720922:LWR720922 LMU720922:LMV720922 LCY720922:LCZ720922 KTC720922:KTD720922 KJG720922:KJH720922 JZK720922:JZL720922 JPO720922:JPP720922 JFS720922:JFT720922 IVW720922:IVX720922 IMA720922:IMB720922 ICE720922:ICF720922 HSI720922:HSJ720922 HIM720922:HIN720922 GYQ720922:GYR720922 GOU720922:GOV720922 GEY720922:GEZ720922 FVC720922:FVD720922 FLG720922:FLH720922 FBK720922:FBL720922 ERO720922:ERP720922 EHS720922:EHT720922 DXW720922:DXX720922 DOA720922:DOB720922 DEE720922:DEF720922 CUI720922:CUJ720922 CKM720922:CKN720922 CAQ720922:CAR720922 BQU720922:BQV720922 BGY720922:BGZ720922 AXC720922:AXD720922 ANG720922:ANH720922 ADK720922:ADL720922 TO720922:TP720922 JS720922:JT720922 WWE655386:WWF655386 WMI655386:WMJ655386 WCM655386:WCN655386 VSQ655386:VSR655386 VIU655386:VIV655386 UYY655386:UYZ655386 UPC655386:UPD655386 UFG655386:UFH655386 TVK655386:TVL655386 TLO655386:TLP655386 TBS655386:TBT655386 SRW655386:SRX655386 SIA655386:SIB655386 RYE655386:RYF655386 ROI655386:ROJ655386 REM655386:REN655386 QUQ655386:QUR655386 QKU655386:QKV655386 QAY655386:QAZ655386 PRC655386:PRD655386 PHG655386:PHH655386 OXK655386:OXL655386 ONO655386:ONP655386 ODS655386:ODT655386 NTW655386:NTX655386 NKA655386:NKB655386 NAE655386:NAF655386 MQI655386:MQJ655386 MGM655386:MGN655386 LWQ655386:LWR655386 LMU655386:LMV655386 LCY655386:LCZ655386 KTC655386:KTD655386 KJG655386:KJH655386 JZK655386:JZL655386 JPO655386:JPP655386 JFS655386:JFT655386 IVW655386:IVX655386 IMA655386:IMB655386 ICE655386:ICF655386 HSI655386:HSJ655386 HIM655386:HIN655386 GYQ655386:GYR655386 GOU655386:GOV655386 GEY655386:GEZ655386 FVC655386:FVD655386 FLG655386:FLH655386 FBK655386:FBL655386 ERO655386:ERP655386 EHS655386:EHT655386 DXW655386:DXX655386 DOA655386:DOB655386 DEE655386:DEF655386 CUI655386:CUJ655386 CKM655386:CKN655386 CAQ655386:CAR655386 BQU655386:BQV655386 BGY655386:BGZ655386 AXC655386:AXD655386 ANG655386:ANH655386 ADK655386:ADL655386 TO655386:TP655386 JS655386:JT655386 WWE589850:WWF589850 WMI589850:WMJ589850 WCM589850:WCN589850 VSQ589850:VSR589850 VIU589850:VIV589850 UYY589850:UYZ589850 UPC589850:UPD589850 UFG589850:UFH589850 TVK589850:TVL589850 TLO589850:TLP589850 TBS589850:TBT589850 SRW589850:SRX589850 SIA589850:SIB589850 RYE589850:RYF589850 ROI589850:ROJ589850 REM589850:REN589850 QUQ589850:QUR589850 QKU589850:QKV589850 QAY589850:QAZ589850 PRC589850:PRD589850 PHG589850:PHH589850 OXK589850:OXL589850 ONO589850:ONP589850 ODS589850:ODT589850 NTW589850:NTX589850 NKA589850:NKB589850 NAE589850:NAF589850 MQI589850:MQJ589850 MGM589850:MGN589850 LWQ589850:LWR589850 LMU589850:LMV589850 LCY589850:LCZ589850 KTC589850:KTD589850 KJG589850:KJH589850 JZK589850:JZL589850 JPO589850:JPP589850 JFS589850:JFT589850 IVW589850:IVX589850 IMA589850:IMB589850 ICE589850:ICF589850 HSI589850:HSJ589850 HIM589850:HIN589850 GYQ589850:GYR589850 GOU589850:GOV589850 GEY589850:GEZ589850 FVC589850:FVD589850 FLG589850:FLH589850 FBK589850:FBL589850 ERO589850:ERP589850 EHS589850:EHT589850 DXW589850:DXX589850 DOA589850:DOB589850 DEE589850:DEF589850 CUI589850:CUJ589850 CKM589850:CKN589850 CAQ589850:CAR589850 BQU589850:BQV589850 BGY589850:BGZ589850 AXC589850:AXD589850 ANG589850:ANH589850 ADK589850:ADL589850 TO589850:TP589850 JS589850:JT589850 WWE524314:WWF524314 WMI524314:WMJ524314 WCM524314:WCN524314 VSQ524314:VSR524314 VIU524314:VIV524314 UYY524314:UYZ524314 UPC524314:UPD524314 UFG524314:UFH524314 TVK524314:TVL524314 TLO524314:TLP524314 TBS524314:TBT524314 SRW524314:SRX524314 SIA524314:SIB524314 RYE524314:RYF524314 ROI524314:ROJ524314 REM524314:REN524314 QUQ524314:QUR524314 QKU524314:QKV524314 QAY524314:QAZ524314 PRC524314:PRD524314 PHG524314:PHH524314 OXK524314:OXL524314 ONO524314:ONP524314 ODS524314:ODT524314 NTW524314:NTX524314 NKA524314:NKB524314 NAE524314:NAF524314 MQI524314:MQJ524314 MGM524314:MGN524314 LWQ524314:LWR524314 LMU524314:LMV524314 LCY524314:LCZ524314 KTC524314:KTD524314 KJG524314:KJH524314 JZK524314:JZL524314 JPO524314:JPP524314 JFS524314:JFT524314 IVW524314:IVX524314 IMA524314:IMB524314 ICE524314:ICF524314 HSI524314:HSJ524314 HIM524314:HIN524314 GYQ524314:GYR524314 GOU524314:GOV524314 GEY524314:GEZ524314 FVC524314:FVD524314 FLG524314:FLH524314 FBK524314:FBL524314 ERO524314:ERP524314 EHS524314:EHT524314 DXW524314:DXX524314 DOA524314:DOB524314 DEE524314:DEF524314 CUI524314:CUJ524314 CKM524314:CKN524314 CAQ524314:CAR524314 BQU524314:BQV524314 BGY524314:BGZ524314 AXC524314:AXD524314 ANG524314:ANH524314 ADK524314:ADL524314 TO524314:TP524314 JS524314:JT524314 WWE458778:WWF458778 WMI458778:WMJ458778 WCM458778:WCN458778 VSQ458778:VSR458778 VIU458778:VIV458778 UYY458778:UYZ458778 UPC458778:UPD458778 UFG458778:UFH458778 TVK458778:TVL458778 TLO458778:TLP458778 TBS458778:TBT458778 SRW458778:SRX458778 SIA458778:SIB458778 RYE458778:RYF458778 ROI458778:ROJ458778 REM458778:REN458778 QUQ458778:QUR458778 QKU458778:QKV458778 QAY458778:QAZ458778 PRC458778:PRD458778 PHG458778:PHH458778 OXK458778:OXL458778 ONO458778:ONP458778 ODS458778:ODT458778 NTW458778:NTX458778 NKA458778:NKB458778 NAE458778:NAF458778 MQI458778:MQJ458778 MGM458778:MGN458778 LWQ458778:LWR458778 LMU458778:LMV458778 LCY458778:LCZ458778 KTC458778:KTD458778 KJG458778:KJH458778 JZK458778:JZL458778 JPO458778:JPP458778 JFS458778:JFT458778 IVW458778:IVX458778 IMA458778:IMB458778 ICE458778:ICF458778 HSI458778:HSJ458778 HIM458778:HIN458778 GYQ458778:GYR458778 GOU458778:GOV458778 GEY458778:GEZ458778 FVC458778:FVD458778 FLG458778:FLH458778 FBK458778:FBL458778 ERO458778:ERP458778 EHS458778:EHT458778 DXW458778:DXX458778 DOA458778:DOB458778 DEE458778:DEF458778 CUI458778:CUJ458778 CKM458778:CKN458778 CAQ458778:CAR458778 BQU458778:BQV458778 BGY458778:BGZ458778 AXC458778:AXD458778 ANG458778:ANH458778 ADK458778:ADL458778 TO458778:TP458778 JS458778:JT458778 WWE393242:WWF393242 WMI393242:WMJ393242 WCM393242:WCN393242 VSQ393242:VSR393242 VIU393242:VIV393242 UYY393242:UYZ393242 UPC393242:UPD393242 UFG393242:UFH393242 TVK393242:TVL393242 TLO393242:TLP393242 TBS393242:TBT393242 SRW393242:SRX393242 SIA393242:SIB393242 RYE393242:RYF393242 ROI393242:ROJ393242 REM393242:REN393242 QUQ393242:QUR393242 QKU393242:QKV393242 QAY393242:QAZ393242 PRC393242:PRD393242 PHG393242:PHH393242 OXK393242:OXL393242 ONO393242:ONP393242 ODS393242:ODT393242 NTW393242:NTX393242 NKA393242:NKB393242 NAE393242:NAF393242 MQI393242:MQJ393242 MGM393242:MGN393242 LWQ393242:LWR393242 LMU393242:LMV393242 LCY393242:LCZ393242 KTC393242:KTD393242 KJG393242:KJH393242 JZK393242:JZL393242 JPO393242:JPP393242 JFS393242:JFT393242 IVW393242:IVX393242 IMA393242:IMB393242 ICE393242:ICF393242 HSI393242:HSJ393242 HIM393242:HIN393242 GYQ393242:GYR393242 GOU393242:GOV393242 GEY393242:GEZ393242 FVC393242:FVD393242 FLG393242:FLH393242 FBK393242:FBL393242 ERO393242:ERP393242 EHS393242:EHT393242 DXW393242:DXX393242 DOA393242:DOB393242 DEE393242:DEF393242 CUI393242:CUJ393242 CKM393242:CKN393242 CAQ393242:CAR393242 BQU393242:BQV393242 BGY393242:BGZ393242 AXC393242:AXD393242 ANG393242:ANH393242 ADK393242:ADL393242 TO393242:TP393242 JS393242:JT393242 WWE327706:WWF327706 WMI327706:WMJ327706 WCM327706:WCN327706 VSQ327706:VSR327706 VIU327706:VIV327706 UYY327706:UYZ327706 UPC327706:UPD327706 UFG327706:UFH327706 TVK327706:TVL327706 TLO327706:TLP327706 TBS327706:TBT327706 SRW327706:SRX327706 SIA327706:SIB327706 RYE327706:RYF327706 ROI327706:ROJ327706 REM327706:REN327706 QUQ327706:QUR327706 QKU327706:QKV327706 QAY327706:QAZ327706 PRC327706:PRD327706 PHG327706:PHH327706 OXK327706:OXL327706 ONO327706:ONP327706 ODS327706:ODT327706 NTW327706:NTX327706 NKA327706:NKB327706 NAE327706:NAF327706 MQI327706:MQJ327706 MGM327706:MGN327706 LWQ327706:LWR327706 LMU327706:LMV327706 LCY327706:LCZ327706 KTC327706:KTD327706 KJG327706:KJH327706 JZK327706:JZL327706 JPO327706:JPP327706 JFS327706:JFT327706 IVW327706:IVX327706 IMA327706:IMB327706 ICE327706:ICF327706 HSI327706:HSJ327706 HIM327706:HIN327706 GYQ327706:GYR327706 GOU327706:GOV327706 GEY327706:GEZ327706 FVC327706:FVD327706 FLG327706:FLH327706 FBK327706:FBL327706 ERO327706:ERP327706 EHS327706:EHT327706 DXW327706:DXX327706 DOA327706:DOB327706 DEE327706:DEF327706 CUI327706:CUJ327706 CKM327706:CKN327706 CAQ327706:CAR327706 BQU327706:BQV327706 BGY327706:BGZ327706 AXC327706:AXD327706 ANG327706:ANH327706 ADK327706:ADL327706 TO327706:TP327706 JS327706:JT327706 WWE262170:WWF262170 WMI262170:WMJ262170 WCM262170:WCN262170 VSQ262170:VSR262170 VIU262170:VIV262170 UYY262170:UYZ262170 UPC262170:UPD262170 UFG262170:UFH262170 TVK262170:TVL262170 TLO262170:TLP262170 TBS262170:TBT262170 SRW262170:SRX262170 SIA262170:SIB262170 RYE262170:RYF262170 ROI262170:ROJ262170 REM262170:REN262170 QUQ262170:QUR262170 QKU262170:QKV262170 QAY262170:QAZ262170 PRC262170:PRD262170 PHG262170:PHH262170 OXK262170:OXL262170 ONO262170:ONP262170 ODS262170:ODT262170 NTW262170:NTX262170 NKA262170:NKB262170 NAE262170:NAF262170 MQI262170:MQJ262170 MGM262170:MGN262170 LWQ262170:LWR262170 LMU262170:LMV262170 LCY262170:LCZ262170 KTC262170:KTD262170 KJG262170:KJH262170 JZK262170:JZL262170 JPO262170:JPP262170 JFS262170:JFT262170 IVW262170:IVX262170 IMA262170:IMB262170 ICE262170:ICF262170 HSI262170:HSJ262170 HIM262170:HIN262170 GYQ262170:GYR262170 GOU262170:GOV262170 GEY262170:GEZ262170 FVC262170:FVD262170 FLG262170:FLH262170 FBK262170:FBL262170 ERO262170:ERP262170 EHS262170:EHT262170 DXW262170:DXX262170 DOA262170:DOB262170 DEE262170:DEF262170 CUI262170:CUJ262170 CKM262170:CKN262170 CAQ262170:CAR262170 BQU262170:BQV262170 BGY262170:BGZ262170 AXC262170:AXD262170 ANG262170:ANH262170 ADK262170:ADL262170 TO262170:TP262170 JS262170:JT262170 WWE196634:WWF196634 WMI196634:WMJ196634 WCM196634:WCN196634 VSQ196634:VSR196634 VIU196634:VIV196634 UYY196634:UYZ196634 UPC196634:UPD196634 UFG196634:UFH196634 TVK196634:TVL196634 TLO196634:TLP196634 TBS196634:TBT196634 SRW196634:SRX196634 SIA196634:SIB196634 RYE196634:RYF196634 ROI196634:ROJ196634 REM196634:REN196634 QUQ196634:QUR196634 QKU196634:QKV196634 QAY196634:QAZ196634 PRC196634:PRD196634 PHG196634:PHH196634 OXK196634:OXL196634 ONO196634:ONP196634 ODS196634:ODT196634 NTW196634:NTX196634 NKA196634:NKB196634 NAE196634:NAF196634 MQI196634:MQJ196634 MGM196634:MGN196634 LWQ196634:LWR196634 LMU196634:LMV196634 LCY196634:LCZ196634 KTC196634:KTD196634 KJG196634:KJH196634 JZK196634:JZL196634 JPO196634:JPP196634 JFS196634:JFT196634 IVW196634:IVX196634 IMA196634:IMB196634 ICE196634:ICF196634 HSI196634:HSJ196634 HIM196634:HIN196634 GYQ196634:GYR196634 GOU196634:GOV196634 GEY196634:GEZ196634 FVC196634:FVD196634 FLG196634:FLH196634 FBK196634:FBL196634 ERO196634:ERP196634 EHS196634:EHT196634 DXW196634:DXX196634 DOA196634:DOB196634 DEE196634:DEF196634 CUI196634:CUJ196634 CKM196634:CKN196634 CAQ196634:CAR196634 BQU196634:BQV196634 BGY196634:BGZ196634 AXC196634:AXD196634 ANG196634:ANH196634 ADK196634:ADL196634 TO196634:TP196634 JS196634:JT196634 WWE131098:WWF131098 WMI131098:WMJ131098 WCM131098:WCN131098 VSQ131098:VSR131098 VIU131098:VIV131098 UYY131098:UYZ131098 UPC131098:UPD131098 UFG131098:UFH131098 TVK131098:TVL131098 TLO131098:TLP131098 TBS131098:TBT131098 SRW131098:SRX131098 SIA131098:SIB131098 RYE131098:RYF131098 ROI131098:ROJ131098 REM131098:REN131098 QUQ131098:QUR131098 QKU131098:QKV131098 QAY131098:QAZ131098 PRC131098:PRD131098 PHG131098:PHH131098 OXK131098:OXL131098 ONO131098:ONP131098 ODS131098:ODT131098 NTW131098:NTX131098 NKA131098:NKB131098 NAE131098:NAF131098 MQI131098:MQJ131098 MGM131098:MGN131098 LWQ131098:LWR131098 LMU131098:LMV131098 LCY131098:LCZ131098 KTC131098:KTD131098 KJG131098:KJH131098 JZK131098:JZL131098 JPO131098:JPP131098 JFS131098:JFT131098 IVW131098:IVX131098 IMA131098:IMB131098 ICE131098:ICF131098 HSI131098:HSJ131098 HIM131098:HIN131098 GYQ131098:GYR131098 GOU131098:GOV131098 GEY131098:GEZ131098 FVC131098:FVD131098 FLG131098:FLH131098 FBK131098:FBL131098 ERO131098:ERP131098 EHS131098:EHT131098 DXW131098:DXX131098 DOA131098:DOB131098 DEE131098:DEF131098 CUI131098:CUJ131098 CKM131098:CKN131098 CAQ131098:CAR131098 BQU131098:BQV131098 BGY131098:BGZ131098 AXC131098:AXD131098 ANG131098:ANH131098 ADK131098:ADL131098 TO131098:TP131098 JS131098:JT131098 WWE65562:WWF65562 WMI65562:WMJ65562 WCM65562:WCN65562 VSQ65562:VSR65562 VIU65562:VIV65562 UYY65562:UYZ65562 UPC65562:UPD65562 UFG65562:UFH65562 TVK65562:TVL65562 TLO65562:TLP65562 TBS65562:TBT65562 SRW65562:SRX65562 SIA65562:SIB65562 RYE65562:RYF65562 ROI65562:ROJ65562 REM65562:REN65562 QUQ65562:QUR65562 QKU65562:QKV65562 QAY65562:QAZ65562 PRC65562:PRD65562 PHG65562:PHH65562 OXK65562:OXL65562 ONO65562:ONP65562 ODS65562:ODT65562 NTW65562:NTX65562 NKA65562:NKB65562 NAE65562:NAF65562 MQI65562:MQJ65562 MGM65562:MGN65562 LWQ65562:LWR65562 LMU65562:LMV65562 LCY65562:LCZ65562 KTC65562:KTD65562 KJG65562:KJH65562 JZK65562:JZL65562 JPO65562:JPP65562 JFS65562:JFT65562 IVW65562:IVX65562 IMA65562:IMB65562 ICE65562:ICF65562 HSI65562:HSJ65562 HIM65562:HIN65562 GYQ65562:GYR65562 GOU65562:GOV65562 GEY65562:GEZ65562 FVC65562:FVD65562 FLG65562:FLH65562 FBK65562:FBL65562 ERO65562:ERP65562 EHS65562:EHT65562 DXW65562:DXX65562 DOA65562:DOB65562 DEE65562:DEF65562 CUI65562:CUJ65562 CKM65562:CKN65562 CAQ65562:CAR65562 BQU65562:BQV65562 BGY65562:BGZ65562 AXC65562:AXD65562 ANG65562:ANH65562 ADK65562:ADL65562 TO65562:TP65562 JS65562:JT65562 WWE13:WWF13 WMI13:WMJ13 WCM13:WCN13 VSQ13:VSR13 VIU13:VIV13 UYY13:UYZ13 UPC13:UPD13 UFG13:UFH13 TVK13:TVL13 TLO13:TLP13 TBS13:TBT13 SRW13:SRX13 SIA13:SIB13 RYE13:RYF13 ROI13:ROJ13 REM13:REN13 QUQ13:QUR13 QKU13:QKV13 QAY13:QAZ13 PRC13:PRD13 PHG13:PHH13 OXK13:OXL13 ONO13:ONP13 ODS13:ODT13 NTW13:NTX13 NKA13:NKB13 NAE13:NAF13 MQI13:MQJ13 MGM13:MGN13 LWQ13:LWR13 LMU13:LMV13 LCY13:LCZ13 KTC13:KTD13 KJG13:KJH13 JZK13:JZL13 JPO13:JPP13 JFS13:JFT13 IVW13:IVX13 IMA13:IMB13 ICE13:ICF13 HSI13:HSJ13 HIM13:HIN13 GYQ13:GYR13 GOU13:GOV13 GEY13:GEZ13 FVC13:FVD13 FLG13:FLH13 FBK13:FBL13 ERO13:ERP13 EHS13:EHT13 DXW13:DXX13 DOA13:DOB13 DEE13:DEF13 CUI13:CUJ13 CKM13:CKN13 CAQ13:CAR13 BQU13:BQV13 BGY13:BGZ13 AXC13:AXD13 ANG13:ANH13 ADK13:ADL13 TO13:TP13 JS13:JT13 W13:X13 WVZ983066:WWB983066 WMD983066:WMF983066 WCH983066:WCJ983066 VSL983066:VSN983066 VIP983066:VIR983066 UYT983066:UYV983066 UOX983066:UOZ983066 UFB983066:UFD983066 TVF983066:TVH983066 TLJ983066:TLL983066 TBN983066:TBP983066 SRR983066:SRT983066 SHV983066:SHX983066 RXZ983066:RYB983066 ROD983066:ROF983066 REH983066:REJ983066 QUL983066:QUN983066 QKP983066:QKR983066 QAT983066:QAV983066 PQX983066:PQZ983066 PHB983066:PHD983066 OXF983066:OXH983066 ONJ983066:ONL983066 ODN983066:ODP983066 NTR983066:NTT983066 NJV983066:NJX983066 MZZ983066:NAB983066 MQD983066:MQF983066 MGH983066:MGJ983066 LWL983066:LWN983066 LMP983066:LMR983066 LCT983066:LCV983066 KSX983066:KSZ983066 KJB983066:KJD983066 JZF983066:JZH983066 JPJ983066:JPL983066 JFN983066:JFP983066 IVR983066:IVT983066 ILV983066:ILX983066 IBZ983066:ICB983066 HSD983066:HSF983066 HIH983066:HIJ983066 GYL983066:GYN983066 GOP983066:GOR983066 GET983066:GEV983066 FUX983066:FUZ983066 FLB983066:FLD983066 FBF983066:FBH983066 ERJ983066:ERL983066 EHN983066:EHP983066 DXR983066:DXT983066 DNV983066:DNX983066 DDZ983066:DEB983066 CUD983066:CUF983066 CKH983066:CKJ983066 CAL983066:CAN983066 BQP983066:BQR983066 BGT983066:BGV983066 AWX983066:AWZ983066 ANB983066:AND983066 ADF983066:ADH983066 TJ983066:TL983066 JN983066:JP983066 R983065:T983065 WVZ917530:WWB917530 WMD917530:WMF917530 WCH917530:WCJ917530 VSL917530:VSN917530 VIP917530:VIR917530 UYT917530:UYV917530 UOX917530:UOZ917530 UFB917530:UFD917530 TVF917530:TVH917530 TLJ917530:TLL917530 TBN917530:TBP917530 SRR917530:SRT917530 SHV917530:SHX917530 RXZ917530:RYB917530 ROD917530:ROF917530 REH917530:REJ917530 QUL917530:QUN917530 QKP917530:QKR917530 QAT917530:QAV917530 PQX917530:PQZ917530 PHB917530:PHD917530 OXF917530:OXH917530 ONJ917530:ONL917530 ODN917530:ODP917530 NTR917530:NTT917530 NJV917530:NJX917530 MZZ917530:NAB917530 MQD917530:MQF917530 MGH917530:MGJ917530 LWL917530:LWN917530 LMP917530:LMR917530 LCT917530:LCV917530 KSX917530:KSZ917530 KJB917530:KJD917530 JZF917530:JZH917530 JPJ917530:JPL917530 JFN917530:JFP917530 IVR917530:IVT917530 ILV917530:ILX917530 IBZ917530:ICB917530 HSD917530:HSF917530 HIH917530:HIJ917530 GYL917530:GYN917530 GOP917530:GOR917530 GET917530:GEV917530 FUX917530:FUZ917530 FLB917530:FLD917530 FBF917530:FBH917530 ERJ917530:ERL917530 EHN917530:EHP917530 DXR917530:DXT917530 DNV917530:DNX917530 DDZ917530:DEB917530 CUD917530:CUF917530 CKH917530:CKJ917530 CAL917530:CAN917530 BQP917530:BQR917530 BGT917530:BGV917530 AWX917530:AWZ917530 ANB917530:AND917530 ADF917530:ADH917530 TJ917530:TL917530 JN917530:JP917530 R917529:T917529 WVZ851994:WWB851994 WMD851994:WMF851994 WCH851994:WCJ851994 VSL851994:VSN851994 VIP851994:VIR851994 UYT851994:UYV851994 UOX851994:UOZ851994 UFB851994:UFD851994 TVF851994:TVH851994 TLJ851994:TLL851994 TBN851994:TBP851994 SRR851994:SRT851994 SHV851994:SHX851994 RXZ851994:RYB851994 ROD851994:ROF851994 REH851994:REJ851994 QUL851994:QUN851994 QKP851994:QKR851994 QAT851994:QAV851994 PQX851994:PQZ851994 PHB851994:PHD851994 OXF851994:OXH851994 ONJ851994:ONL851994 ODN851994:ODP851994 NTR851994:NTT851994 NJV851994:NJX851994 MZZ851994:NAB851994 MQD851994:MQF851994 MGH851994:MGJ851994 LWL851994:LWN851994 LMP851994:LMR851994 LCT851994:LCV851994 KSX851994:KSZ851994 KJB851994:KJD851994 JZF851994:JZH851994 JPJ851994:JPL851994 JFN851994:JFP851994 IVR851994:IVT851994 ILV851994:ILX851994 IBZ851994:ICB851994 HSD851994:HSF851994 HIH851994:HIJ851994 GYL851994:GYN851994 GOP851994:GOR851994 GET851994:GEV851994 FUX851994:FUZ851994 FLB851994:FLD851994 FBF851994:FBH851994 ERJ851994:ERL851994 EHN851994:EHP851994 DXR851994:DXT851994 DNV851994:DNX851994 DDZ851994:DEB851994 CUD851994:CUF851994 CKH851994:CKJ851994 CAL851994:CAN851994 BQP851994:BQR851994 BGT851994:BGV851994 AWX851994:AWZ851994 ANB851994:AND851994 ADF851994:ADH851994 TJ851994:TL851994 JN851994:JP851994 R851993:T851993 WVZ786458:WWB786458 WMD786458:WMF786458 WCH786458:WCJ786458 VSL786458:VSN786458 VIP786458:VIR786458 UYT786458:UYV786458 UOX786458:UOZ786458 UFB786458:UFD786458 TVF786458:TVH786458 TLJ786458:TLL786458 TBN786458:TBP786458 SRR786458:SRT786458 SHV786458:SHX786458 RXZ786458:RYB786458 ROD786458:ROF786458 REH786458:REJ786458 QUL786458:QUN786458 QKP786458:QKR786458 QAT786458:QAV786458 PQX786458:PQZ786458 PHB786458:PHD786458 OXF786458:OXH786458 ONJ786458:ONL786458 ODN786458:ODP786458 NTR786458:NTT786458 NJV786458:NJX786458 MZZ786458:NAB786458 MQD786458:MQF786458 MGH786458:MGJ786458 LWL786458:LWN786458 LMP786458:LMR786458 LCT786458:LCV786458 KSX786458:KSZ786458 KJB786458:KJD786458 JZF786458:JZH786458 JPJ786458:JPL786458 JFN786458:JFP786458 IVR786458:IVT786458 ILV786458:ILX786458 IBZ786458:ICB786458 HSD786458:HSF786458 HIH786458:HIJ786458 GYL786458:GYN786458 GOP786458:GOR786458 GET786458:GEV786458 FUX786458:FUZ786458 FLB786458:FLD786458 FBF786458:FBH786458 ERJ786458:ERL786458 EHN786458:EHP786458 DXR786458:DXT786458 DNV786458:DNX786458 DDZ786458:DEB786458 CUD786458:CUF786458 CKH786458:CKJ786458 CAL786458:CAN786458 BQP786458:BQR786458 BGT786458:BGV786458 AWX786458:AWZ786458 ANB786458:AND786458 ADF786458:ADH786458 TJ786458:TL786458 JN786458:JP786458 R786457:T786457 WVZ720922:WWB720922 WMD720922:WMF720922 WCH720922:WCJ720922 VSL720922:VSN720922 VIP720922:VIR720922 UYT720922:UYV720922 UOX720922:UOZ720922 UFB720922:UFD720922 TVF720922:TVH720922 TLJ720922:TLL720922 TBN720922:TBP720922 SRR720922:SRT720922 SHV720922:SHX720922 RXZ720922:RYB720922 ROD720922:ROF720922 REH720922:REJ720922 QUL720922:QUN720922 QKP720922:QKR720922 QAT720922:QAV720922 PQX720922:PQZ720922 PHB720922:PHD720922 OXF720922:OXH720922 ONJ720922:ONL720922 ODN720922:ODP720922 NTR720922:NTT720922 NJV720922:NJX720922 MZZ720922:NAB720922 MQD720922:MQF720922 MGH720922:MGJ720922 LWL720922:LWN720922 LMP720922:LMR720922 LCT720922:LCV720922 KSX720922:KSZ720922 KJB720922:KJD720922 JZF720922:JZH720922 JPJ720922:JPL720922 JFN720922:JFP720922 IVR720922:IVT720922 ILV720922:ILX720922 IBZ720922:ICB720922 HSD720922:HSF720922 HIH720922:HIJ720922 GYL720922:GYN720922 GOP720922:GOR720922 GET720922:GEV720922 FUX720922:FUZ720922 FLB720922:FLD720922 FBF720922:FBH720922 ERJ720922:ERL720922 EHN720922:EHP720922 DXR720922:DXT720922 DNV720922:DNX720922 DDZ720922:DEB720922 CUD720922:CUF720922 CKH720922:CKJ720922 CAL720922:CAN720922 BQP720922:BQR720922 BGT720922:BGV720922 AWX720922:AWZ720922 ANB720922:AND720922 ADF720922:ADH720922 TJ720922:TL720922 JN720922:JP720922 R720921:T720921 WVZ655386:WWB655386 WMD655386:WMF655386 WCH655386:WCJ655386 VSL655386:VSN655386 VIP655386:VIR655386 UYT655386:UYV655386 UOX655386:UOZ655386 UFB655386:UFD655386 TVF655386:TVH655386 TLJ655386:TLL655386 TBN655386:TBP655386 SRR655386:SRT655386 SHV655386:SHX655386 RXZ655386:RYB655386 ROD655386:ROF655386 REH655386:REJ655386 QUL655386:QUN655386 QKP655386:QKR655386 QAT655386:QAV655386 PQX655386:PQZ655386 PHB655386:PHD655386 OXF655386:OXH655386 ONJ655386:ONL655386 ODN655386:ODP655386 NTR655386:NTT655386 NJV655386:NJX655386 MZZ655386:NAB655386 MQD655386:MQF655386 MGH655386:MGJ655386 LWL655386:LWN655386 LMP655386:LMR655386 LCT655386:LCV655386 KSX655386:KSZ655386 KJB655386:KJD655386 JZF655386:JZH655386 JPJ655386:JPL655386 JFN655386:JFP655386 IVR655386:IVT655386 ILV655386:ILX655386 IBZ655386:ICB655386 HSD655386:HSF655386 HIH655386:HIJ655386 GYL655386:GYN655386 GOP655386:GOR655386 GET655386:GEV655386 FUX655386:FUZ655386 FLB655386:FLD655386 FBF655386:FBH655386 ERJ655386:ERL655386 EHN655386:EHP655386 DXR655386:DXT655386 DNV655386:DNX655386 DDZ655386:DEB655386 CUD655386:CUF655386 CKH655386:CKJ655386 CAL655386:CAN655386 BQP655386:BQR655386 BGT655386:BGV655386 AWX655386:AWZ655386 ANB655386:AND655386 ADF655386:ADH655386 TJ655386:TL655386 JN655386:JP655386 R655385:T655385 WVZ589850:WWB589850 WMD589850:WMF589850 WCH589850:WCJ589850 VSL589850:VSN589850 VIP589850:VIR589850 UYT589850:UYV589850 UOX589850:UOZ589850 UFB589850:UFD589850 TVF589850:TVH589850 TLJ589850:TLL589850 TBN589850:TBP589850 SRR589850:SRT589850 SHV589850:SHX589850 RXZ589850:RYB589850 ROD589850:ROF589850 REH589850:REJ589850 QUL589850:QUN589850 QKP589850:QKR589850 QAT589850:QAV589850 PQX589850:PQZ589850 PHB589850:PHD589850 OXF589850:OXH589850 ONJ589850:ONL589850 ODN589850:ODP589850 NTR589850:NTT589850 NJV589850:NJX589850 MZZ589850:NAB589850 MQD589850:MQF589850 MGH589850:MGJ589850 LWL589850:LWN589850 LMP589850:LMR589850 LCT589850:LCV589850 KSX589850:KSZ589850 KJB589850:KJD589850 JZF589850:JZH589850 JPJ589850:JPL589850 JFN589850:JFP589850 IVR589850:IVT589850 ILV589850:ILX589850 IBZ589850:ICB589850 HSD589850:HSF589850 HIH589850:HIJ589850 GYL589850:GYN589850 GOP589850:GOR589850 GET589850:GEV589850 FUX589850:FUZ589850 FLB589850:FLD589850 FBF589850:FBH589850 ERJ589850:ERL589850 EHN589850:EHP589850 DXR589850:DXT589850 DNV589850:DNX589850 DDZ589850:DEB589850 CUD589850:CUF589850 CKH589850:CKJ589850 CAL589850:CAN589850 BQP589850:BQR589850 BGT589850:BGV589850 AWX589850:AWZ589850 ANB589850:AND589850 ADF589850:ADH589850 TJ589850:TL589850 JN589850:JP589850 R589849:T589849 WVZ524314:WWB524314 WMD524314:WMF524314 WCH524314:WCJ524314 VSL524314:VSN524314 VIP524314:VIR524314 UYT524314:UYV524314 UOX524314:UOZ524314 UFB524314:UFD524314 TVF524314:TVH524314 TLJ524314:TLL524314 TBN524314:TBP524314 SRR524314:SRT524314 SHV524314:SHX524314 RXZ524314:RYB524314 ROD524314:ROF524314 REH524314:REJ524314 QUL524314:QUN524314 QKP524314:QKR524314 QAT524314:QAV524314 PQX524314:PQZ524314 PHB524314:PHD524314 OXF524314:OXH524314 ONJ524314:ONL524314 ODN524314:ODP524314 NTR524314:NTT524314 NJV524314:NJX524314 MZZ524314:NAB524314 MQD524314:MQF524314 MGH524314:MGJ524314 LWL524314:LWN524314 LMP524314:LMR524314 LCT524314:LCV524314 KSX524314:KSZ524314 KJB524314:KJD524314 JZF524314:JZH524314 JPJ524314:JPL524314 JFN524314:JFP524314 IVR524314:IVT524314 ILV524314:ILX524314 IBZ524314:ICB524314 HSD524314:HSF524314 HIH524314:HIJ524314 GYL524314:GYN524314 GOP524314:GOR524314 GET524314:GEV524314 FUX524314:FUZ524314 FLB524314:FLD524314 FBF524314:FBH524314 ERJ524314:ERL524314 EHN524314:EHP524314 DXR524314:DXT524314 DNV524314:DNX524314 DDZ524314:DEB524314 CUD524314:CUF524314 CKH524314:CKJ524314 CAL524314:CAN524314 BQP524314:BQR524314 BGT524314:BGV524314 AWX524314:AWZ524314 ANB524314:AND524314 ADF524314:ADH524314 TJ524314:TL524314 JN524314:JP524314 R524313:T524313 WVZ458778:WWB458778 WMD458778:WMF458778 WCH458778:WCJ458778 VSL458778:VSN458778 VIP458778:VIR458778 UYT458778:UYV458778 UOX458778:UOZ458778 UFB458778:UFD458778 TVF458778:TVH458778 TLJ458778:TLL458778 TBN458778:TBP458778 SRR458778:SRT458778 SHV458778:SHX458778 RXZ458778:RYB458778 ROD458778:ROF458778 REH458778:REJ458778 QUL458778:QUN458778 QKP458778:QKR458778 QAT458778:QAV458778 PQX458778:PQZ458778 PHB458778:PHD458778 OXF458778:OXH458778 ONJ458778:ONL458778 ODN458778:ODP458778 NTR458778:NTT458778 NJV458778:NJX458778 MZZ458778:NAB458778 MQD458778:MQF458778 MGH458778:MGJ458778 LWL458778:LWN458778 LMP458778:LMR458778 LCT458778:LCV458778 KSX458778:KSZ458778 KJB458778:KJD458778 JZF458778:JZH458778 JPJ458778:JPL458778 JFN458778:JFP458778 IVR458778:IVT458778 ILV458778:ILX458778 IBZ458778:ICB458778 HSD458778:HSF458778 HIH458778:HIJ458778 GYL458778:GYN458778 GOP458778:GOR458778 GET458778:GEV458778 FUX458778:FUZ458778 FLB458778:FLD458778 FBF458778:FBH458778 ERJ458778:ERL458778 EHN458778:EHP458778 DXR458778:DXT458778 DNV458778:DNX458778 DDZ458778:DEB458778 CUD458778:CUF458778 CKH458778:CKJ458778 CAL458778:CAN458778 BQP458778:BQR458778 BGT458778:BGV458778 AWX458778:AWZ458778 ANB458778:AND458778 ADF458778:ADH458778 TJ458778:TL458778 JN458778:JP458778 R458777:T458777 WVZ393242:WWB393242 WMD393242:WMF393242 WCH393242:WCJ393242 VSL393242:VSN393242 VIP393242:VIR393242 UYT393242:UYV393242 UOX393242:UOZ393242 UFB393242:UFD393242 TVF393242:TVH393242 TLJ393242:TLL393242 TBN393242:TBP393242 SRR393242:SRT393242 SHV393242:SHX393242 RXZ393242:RYB393242 ROD393242:ROF393242 REH393242:REJ393242 QUL393242:QUN393242 QKP393242:QKR393242 QAT393242:QAV393242 PQX393242:PQZ393242 PHB393242:PHD393242 OXF393242:OXH393242 ONJ393242:ONL393242 ODN393242:ODP393242 NTR393242:NTT393242 NJV393242:NJX393242 MZZ393242:NAB393242 MQD393242:MQF393242 MGH393242:MGJ393242 LWL393242:LWN393242 LMP393242:LMR393242 LCT393242:LCV393242 KSX393242:KSZ393242 KJB393242:KJD393242 JZF393242:JZH393242 JPJ393242:JPL393242 JFN393242:JFP393242 IVR393242:IVT393242 ILV393242:ILX393242 IBZ393242:ICB393242 HSD393242:HSF393242 HIH393242:HIJ393242 GYL393242:GYN393242 GOP393242:GOR393242 GET393242:GEV393242 FUX393242:FUZ393242 FLB393242:FLD393242 FBF393242:FBH393242 ERJ393242:ERL393242 EHN393242:EHP393242 DXR393242:DXT393242 DNV393242:DNX393242 DDZ393242:DEB393242 CUD393242:CUF393242 CKH393242:CKJ393242 CAL393242:CAN393242 BQP393242:BQR393242 BGT393242:BGV393242 AWX393242:AWZ393242 ANB393242:AND393242 ADF393242:ADH393242 TJ393242:TL393242 JN393242:JP393242 R393241:T393241 WVZ327706:WWB327706 WMD327706:WMF327706 WCH327706:WCJ327706 VSL327706:VSN327706 VIP327706:VIR327706 UYT327706:UYV327706 UOX327706:UOZ327706 UFB327706:UFD327706 TVF327706:TVH327706 TLJ327706:TLL327706 TBN327706:TBP327706 SRR327706:SRT327706 SHV327706:SHX327706 RXZ327706:RYB327706 ROD327706:ROF327706 REH327706:REJ327706 QUL327706:QUN327706 QKP327706:QKR327706 QAT327706:QAV327706 PQX327706:PQZ327706 PHB327706:PHD327706 OXF327706:OXH327706 ONJ327706:ONL327706 ODN327706:ODP327706 NTR327706:NTT327706 NJV327706:NJX327706 MZZ327706:NAB327706 MQD327706:MQF327706 MGH327706:MGJ327706 LWL327706:LWN327706 LMP327706:LMR327706 LCT327706:LCV327706 KSX327706:KSZ327706 KJB327706:KJD327706 JZF327706:JZH327706 JPJ327706:JPL327706 JFN327706:JFP327706 IVR327706:IVT327706 ILV327706:ILX327706 IBZ327706:ICB327706 HSD327706:HSF327706 HIH327706:HIJ327706 GYL327706:GYN327706 GOP327706:GOR327706 GET327706:GEV327706 FUX327706:FUZ327706 FLB327706:FLD327706 FBF327706:FBH327706 ERJ327706:ERL327706 EHN327706:EHP327706 DXR327706:DXT327706 DNV327706:DNX327706 DDZ327706:DEB327706 CUD327706:CUF327706 CKH327706:CKJ327706 CAL327706:CAN327706 BQP327706:BQR327706 BGT327706:BGV327706 AWX327706:AWZ327706 ANB327706:AND327706 ADF327706:ADH327706 TJ327706:TL327706 JN327706:JP327706 R327705:T327705 WVZ262170:WWB262170 WMD262170:WMF262170 WCH262170:WCJ262170 VSL262170:VSN262170 VIP262170:VIR262170 UYT262170:UYV262170 UOX262170:UOZ262170 UFB262170:UFD262170 TVF262170:TVH262170 TLJ262170:TLL262170 TBN262170:TBP262170 SRR262170:SRT262170 SHV262170:SHX262170 RXZ262170:RYB262170 ROD262170:ROF262170 REH262170:REJ262170 QUL262170:QUN262170 QKP262170:QKR262170 QAT262170:QAV262170 PQX262170:PQZ262170 PHB262170:PHD262170 OXF262170:OXH262170 ONJ262170:ONL262170 ODN262170:ODP262170 NTR262170:NTT262170 NJV262170:NJX262170 MZZ262170:NAB262170 MQD262170:MQF262170 MGH262170:MGJ262170 LWL262170:LWN262170 LMP262170:LMR262170 LCT262170:LCV262170 KSX262170:KSZ262170 KJB262170:KJD262170 JZF262170:JZH262170 JPJ262170:JPL262170 JFN262170:JFP262170 IVR262170:IVT262170 ILV262170:ILX262170 IBZ262170:ICB262170 HSD262170:HSF262170 HIH262170:HIJ262170 GYL262170:GYN262170 GOP262170:GOR262170 GET262170:GEV262170 FUX262170:FUZ262170 FLB262170:FLD262170 FBF262170:FBH262170 ERJ262170:ERL262170 EHN262170:EHP262170 DXR262170:DXT262170 DNV262170:DNX262170 DDZ262170:DEB262170 CUD262170:CUF262170 CKH262170:CKJ262170 CAL262170:CAN262170 BQP262170:BQR262170 BGT262170:BGV262170 AWX262170:AWZ262170 ANB262170:AND262170 ADF262170:ADH262170 TJ262170:TL262170 JN262170:JP262170 R262169:T262169 WVZ196634:WWB196634 WMD196634:WMF196634 WCH196634:WCJ196634 VSL196634:VSN196634 VIP196634:VIR196634 UYT196634:UYV196634 UOX196634:UOZ196634 UFB196634:UFD196634 TVF196634:TVH196634 TLJ196634:TLL196634 TBN196634:TBP196634 SRR196634:SRT196634 SHV196634:SHX196634 RXZ196634:RYB196634 ROD196634:ROF196634 REH196634:REJ196634 QUL196634:QUN196634 QKP196634:QKR196634 QAT196634:QAV196634 PQX196634:PQZ196634 PHB196634:PHD196634 OXF196634:OXH196634 ONJ196634:ONL196634 ODN196634:ODP196634 NTR196634:NTT196634 NJV196634:NJX196634 MZZ196634:NAB196634 MQD196634:MQF196634 MGH196634:MGJ196634 LWL196634:LWN196634 LMP196634:LMR196634 LCT196634:LCV196634 KSX196634:KSZ196634 KJB196634:KJD196634 JZF196634:JZH196634 JPJ196634:JPL196634 JFN196634:JFP196634 IVR196634:IVT196634 ILV196634:ILX196634 IBZ196634:ICB196634 HSD196634:HSF196634 HIH196634:HIJ196634 GYL196634:GYN196634 GOP196634:GOR196634 GET196634:GEV196634 FUX196634:FUZ196634 FLB196634:FLD196634 FBF196634:FBH196634 ERJ196634:ERL196634 EHN196634:EHP196634 DXR196634:DXT196634 DNV196634:DNX196634 DDZ196634:DEB196634 CUD196634:CUF196634 CKH196634:CKJ196634 CAL196634:CAN196634 BQP196634:BQR196634 BGT196634:BGV196634 AWX196634:AWZ196634 ANB196634:AND196634 ADF196634:ADH196634 TJ196634:TL196634 JN196634:JP196634 R196633:T196633 WVZ131098:WWB131098 WMD131098:WMF131098 WCH131098:WCJ131098 VSL131098:VSN131098 VIP131098:VIR131098 UYT131098:UYV131098 UOX131098:UOZ131098 UFB131098:UFD131098 TVF131098:TVH131098 TLJ131098:TLL131098 TBN131098:TBP131098 SRR131098:SRT131098 SHV131098:SHX131098 RXZ131098:RYB131098 ROD131098:ROF131098 REH131098:REJ131098 QUL131098:QUN131098 QKP131098:QKR131098 QAT131098:QAV131098 PQX131098:PQZ131098 PHB131098:PHD131098 OXF131098:OXH131098 ONJ131098:ONL131098 ODN131098:ODP131098 NTR131098:NTT131098 NJV131098:NJX131098 MZZ131098:NAB131098 MQD131098:MQF131098 MGH131098:MGJ131098 LWL131098:LWN131098 LMP131098:LMR131098 LCT131098:LCV131098 KSX131098:KSZ131098 KJB131098:KJD131098 JZF131098:JZH131098 JPJ131098:JPL131098 JFN131098:JFP131098 IVR131098:IVT131098 ILV131098:ILX131098 IBZ131098:ICB131098 HSD131098:HSF131098 HIH131098:HIJ131098 GYL131098:GYN131098 GOP131098:GOR131098 GET131098:GEV131098 FUX131098:FUZ131098 FLB131098:FLD131098 FBF131098:FBH131098 ERJ131098:ERL131098 EHN131098:EHP131098 DXR131098:DXT131098 DNV131098:DNX131098 DDZ131098:DEB131098 CUD131098:CUF131098 CKH131098:CKJ131098 CAL131098:CAN131098 BQP131098:BQR131098 BGT131098:BGV131098 AWX131098:AWZ131098 ANB131098:AND131098 ADF131098:ADH131098 TJ131098:TL131098 JN131098:JP131098 R131097:T131097 WVZ65562:WWB65562 WMD65562:WMF65562 WCH65562:WCJ65562 VSL65562:VSN65562 VIP65562:VIR65562 UYT65562:UYV65562 UOX65562:UOZ65562 UFB65562:UFD65562 TVF65562:TVH65562 TLJ65562:TLL65562 TBN65562:TBP65562 SRR65562:SRT65562 SHV65562:SHX65562 RXZ65562:RYB65562 ROD65562:ROF65562 REH65562:REJ65562 QUL65562:QUN65562 QKP65562:QKR65562 QAT65562:QAV65562 PQX65562:PQZ65562 PHB65562:PHD65562 OXF65562:OXH65562 ONJ65562:ONL65562 ODN65562:ODP65562 NTR65562:NTT65562 NJV65562:NJX65562 MZZ65562:NAB65562 MQD65562:MQF65562 MGH65562:MGJ65562 LWL65562:LWN65562 LMP65562:LMR65562 LCT65562:LCV65562 KSX65562:KSZ65562 KJB65562:KJD65562 JZF65562:JZH65562 JPJ65562:JPL65562 JFN65562:JFP65562 IVR65562:IVT65562 ILV65562:ILX65562 IBZ65562:ICB65562 HSD65562:HSF65562 HIH65562:HIJ65562 GYL65562:GYN65562 GOP65562:GOR65562 GET65562:GEV65562 FUX65562:FUZ65562 FLB65562:FLD65562 FBF65562:FBH65562 ERJ65562:ERL65562 EHN65562:EHP65562 DXR65562:DXT65562 DNV65562:DNX65562 DDZ65562:DEB65562 CUD65562:CUF65562 CKH65562:CKJ65562 CAL65562:CAN65562 BQP65562:BQR65562 BGT65562:BGV65562 AWX65562:AWZ65562 ANB65562:AND65562 ADF65562:ADH65562 TJ65562:TL65562 JN65562:JP65562 R65561:T65561 WVZ13:WWB13 WMD13:WMF13 WCH13:WCJ13 VSL13:VSN13 VIP13:VIR13 UYT13:UYV13 UOX13:UOZ13 UFB13:UFD13 TVF13:TVH13 TLJ13:TLL13 TBN13:TBP13 SRR13:SRT13 SHV13:SHX13 RXZ13:RYB13 ROD13:ROF13 REH13:REJ13 QUL13:QUN13 QKP13:QKR13 QAT13:QAV13 PQX13:PQZ13 PHB13:PHD13 OXF13:OXH13 ONJ13:ONL13 ODN13:ODP13 NTR13:NTT13 NJV13:NJX13 MZZ13:NAB13 MQD13:MQF13 MGH13:MGJ13 LWL13:LWN13 LMP13:LMR13 LCT13:LCV13 KSX13:KSZ13 KJB13:KJD13 JZF13:JZH13 JPJ13:JPL13 JFN13:JFP13 IVR13:IVT13 ILV13:ILX13 IBZ13:ICB13 HSD13:HSF13 HIH13:HIJ13 GYL13:GYN13 GOP13:GOR13 GET13:GEV13 FUX13:FUZ13 FLB13:FLD13 FBF13:FBH13 ERJ13:ERL13 EHN13:EHP13 DXR13:DXT13 DNV13:DNX13 DDZ13:DEB13 CUD13:CUF13 CKH13:CKJ13 CAL13:CAN13 BQP13:BQR13 BGT13:BGV13 AWX13:AWZ13 ANB13:AND13 ADF13:ADH13 TJ13:TL13 JN13:JP13 X65562 WVM983066:WVQ983066 WLQ983066:WLU983066 WBU983066:WBY983066 VRY983066:VSC983066 VIC983066:VIG983066 UYG983066:UYK983066 UOK983066:UOO983066 UEO983066:UES983066 TUS983066:TUW983066 TKW983066:TLA983066 TBA983066:TBE983066 SRE983066:SRI983066 SHI983066:SHM983066 RXM983066:RXQ983066 RNQ983066:RNU983066 RDU983066:RDY983066 QTY983066:QUC983066 QKC983066:QKG983066 QAG983066:QAK983066 PQK983066:PQO983066 PGO983066:PGS983066 OWS983066:OWW983066 OMW983066:ONA983066 ODA983066:ODE983066 NTE983066:NTI983066 NJI983066:NJM983066 MZM983066:MZQ983066 MPQ983066:MPU983066 MFU983066:MFY983066 LVY983066:LWC983066 LMC983066:LMG983066 LCG983066:LCK983066 KSK983066:KSO983066 KIO983066:KIS983066 JYS983066:JYW983066 JOW983066:JPA983066 JFA983066:JFE983066 IVE983066:IVI983066 ILI983066:ILM983066 IBM983066:IBQ983066 HRQ983066:HRU983066 HHU983066:HHY983066 GXY983066:GYC983066 GOC983066:GOG983066 GEG983066:GEK983066 FUK983066:FUO983066 FKO983066:FKS983066 FAS983066:FAW983066 EQW983066:ERA983066 EHA983066:EHE983066 DXE983066:DXI983066 DNI983066:DNM983066 DDM983066:DDQ983066 CTQ983066:CTU983066 CJU983066:CJY983066 BZY983066:CAC983066 BQC983066:BQG983066 BGG983066:BGK983066 AWK983066:AWO983066 AMO983066:AMS983066 ACS983066:ACW983066 SW983066:TA983066 JA983066:JE983066 E983066:I983066 WVM917530:WVQ917530 WLQ917530:WLU917530 WBU917530:WBY917530 VRY917530:VSC917530 VIC917530:VIG917530 UYG917530:UYK917530 UOK917530:UOO917530 UEO917530:UES917530 TUS917530:TUW917530 TKW917530:TLA917530 TBA917530:TBE917530 SRE917530:SRI917530 SHI917530:SHM917530 RXM917530:RXQ917530 RNQ917530:RNU917530 RDU917530:RDY917530 QTY917530:QUC917530 QKC917530:QKG917530 QAG917530:QAK917530 PQK917530:PQO917530 PGO917530:PGS917530 OWS917530:OWW917530 OMW917530:ONA917530 ODA917530:ODE917530 NTE917530:NTI917530 NJI917530:NJM917530 MZM917530:MZQ917530 MPQ917530:MPU917530 MFU917530:MFY917530 LVY917530:LWC917530 LMC917530:LMG917530 LCG917530:LCK917530 KSK917530:KSO917530 KIO917530:KIS917530 JYS917530:JYW917530 JOW917530:JPA917530 JFA917530:JFE917530 IVE917530:IVI917530 ILI917530:ILM917530 IBM917530:IBQ917530 HRQ917530:HRU917530 HHU917530:HHY917530 GXY917530:GYC917530 GOC917530:GOG917530 GEG917530:GEK917530 FUK917530:FUO917530 FKO917530:FKS917530 FAS917530:FAW917530 EQW917530:ERA917530 EHA917530:EHE917530 DXE917530:DXI917530 DNI917530:DNM917530 DDM917530:DDQ917530 CTQ917530:CTU917530 CJU917530:CJY917530 BZY917530:CAC917530 BQC917530:BQG917530 BGG917530:BGK917530 AWK917530:AWO917530 AMO917530:AMS917530 ACS917530:ACW917530 SW917530:TA917530 JA917530:JE917530 E917530:I917530 WVM851994:WVQ851994 WLQ851994:WLU851994 WBU851994:WBY851994 VRY851994:VSC851994 VIC851994:VIG851994 UYG851994:UYK851994 UOK851994:UOO851994 UEO851994:UES851994 TUS851994:TUW851994 TKW851994:TLA851994 TBA851994:TBE851994 SRE851994:SRI851994 SHI851994:SHM851994 RXM851994:RXQ851994 RNQ851994:RNU851994 RDU851994:RDY851994 QTY851994:QUC851994 QKC851994:QKG851994 QAG851994:QAK851994 PQK851994:PQO851994 PGO851994:PGS851994 OWS851994:OWW851994 OMW851994:ONA851994 ODA851994:ODE851994 NTE851994:NTI851994 NJI851994:NJM851994 MZM851994:MZQ851994 MPQ851994:MPU851994 MFU851994:MFY851994 LVY851994:LWC851994 LMC851994:LMG851994 LCG851994:LCK851994 KSK851994:KSO851994 KIO851994:KIS851994 JYS851994:JYW851994 JOW851994:JPA851994 JFA851994:JFE851994 IVE851994:IVI851994 ILI851994:ILM851994 IBM851994:IBQ851994 HRQ851994:HRU851994 HHU851994:HHY851994 GXY851994:GYC851994 GOC851994:GOG851994 GEG851994:GEK851994 FUK851994:FUO851994 FKO851994:FKS851994 FAS851994:FAW851994 EQW851994:ERA851994 EHA851994:EHE851994 DXE851994:DXI851994 DNI851994:DNM851994 DDM851994:DDQ851994 CTQ851994:CTU851994 CJU851994:CJY851994 BZY851994:CAC851994 BQC851994:BQG851994 BGG851994:BGK851994 AWK851994:AWO851994 AMO851994:AMS851994 ACS851994:ACW851994 SW851994:TA851994 JA851994:JE851994 E851994:I851994 WVM786458:WVQ786458 WLQ786458:WLU786458 WBU786458:WBY786458 VRY786458:VSC786458 VIC786458:VIG786458 UYG786458:UYK786458 UOK786458:UOO786458 UEO786458:UES786458 TUS786458:TUW786458 TKW786458:TLA786458 TBA786458:TBE786458 SRE786458:SRI786458 SHI786458:SHM786458 RXM786458:RXQ786458 RNQ786458:RNU786458 RDU786458:RDY786458 QTY786458:QUC786458 QKC786458:QKG786458 QAG786458:QAK786458 PQK786458:PQO786458 PGO786458:PGS786458 OWS786458:OWW786458 OMW786458:ONA786458 ODA786458:ODE786458 NTE786458:NTI786458 NJI786458:NJM786458 MZM786458:MZQ786458 MPQ786458:MPU786458 MFU786458:MFY786458 LVY786458:LWC786458 LMC786458:LMG786458 LCG786458:LCK786458 KSK786458:KSO786458 KIO786458:KIS786458 JYS786458:JYW786458 JOW786458:JPA786458 JFA786458:JFE786458 IVE786458:IVI786458 ILI786458:ILM786458 IBM786458:IBQ786458 HRQ786458:HRU786458 HHU786458:HHY786458 GXY786458:GYC786458 GOC786458:GOG786458 GEG786458:GEK786458 FUK786458:FUO786458 FKO786458:FKS786458 FAS786458:FAW786458 EQW786458:ERA786458 EHA786458:EHE786458 DXE786458:DXI786458 DNI786458:DNM786458 DDM786458:DDQ786458 CTQ786458:CTU786458 CJU786458:CJY786458 BZY786458:CAC786458 BQC786458:BQG786458 BGG786458:BGK786458 AWK786458:AWO786458 AMO786458:AMS786458 ACS786458:ACW786458 SW786458:TA786458 JA786458:JE786458 E786458:I786458 WVM720922:WVQ720922 WLQ720922:WLU720922 WBU720922:WBY720922 VRY720922:VSC720922 VIC720922:VIG720922 UYG720922:UYK720922 UOK720922:UOO720922 UEO720922:UES720922 TUS720922:TUW720922 TKW720922:TLA720922 TBA720922:TBE720922 SRE720922:SRI720922 SHI720922:SHM720922 RXM720922:RXQ720922 RNQ720922:RNU720922 RDU720922:RDY720922 QTY720922:QUC720922 QKC720922:QKG720922 QAG720922:QAK720922 PQK720922:PQO720922 PGO720922:PGS720922 OWS720922:OWW720922 OMW720922:ONA720922 ODA720922:ODE720922 NTE720922:NTI720922 NJI720922:NJM720922 MZM720922:MZQ720922 MPQ720922:MPU720922 MFU720922:MFY720922 LVY720922:LWC720922 LMC720922:LMG720922 LCG720922:LCK720922 KSK720922:KSO720922 KIO720922:KIS720922 JYS720922:JYW720922 JOW720922:JPA720922 JFA720922:JFE720922 IVE720922:IVI720922 ILI720922:ILM720922 IBM720922:IBQ720922 HRQ720922:HRU720922 HHU720922:HHY720922 GXY720922:GYC720922 GOC720922:GOG720922 GEG720922:GEK720922 FUK720922:FUO720922 FKO720922:FKS720922 FAS720922:FAW720922 EQW720922:ERA720922 EHA720922:EHE720922 DXE720922:DXI720922 DNI720922:DNM720922 DDM720922:DDQ720922 CTQ720922:CTU720922 CJU720922:CJY720922 BZY720922:CAC720922 BQC720922:BQG720922 BGG720922:BGK720922 AWK720922:AWO720922 AMO720922:AMS720922 ACS720922:ACW720922 SW720922:TA720922 JA720922:JE720922 E720922:I720922 WVM655386:WVQ655386 WLQ655386:WLU655386 WBU655386:WBY655386 VRY655386:VSC655386 VIC655386:VIG655386 UYG655386:UYK655386 UOK655386:UOO655386 UEO655386:UES655386 TUS655386:TUW655386 TKW655386:TLA655386 TBA655386:TBE655386 SRE655386:SRI655386 SHI655386:SHM655386 RXM655386:RXQ655386 RNQ655386:RNU655386 RDU655386:RDY655386 QTY655386:QUC655386 QKC655386:QKG655386 QAG655386:QAK655386 PQK655386:PQO655386 PGO655386:PGS655386 OWS655386:OWW655386 OMW655386:ONA655386 ODA655386:ODE655386 NTE655386:NTI655386 NJI655386:NJM655386 MZM655386:MZQ655386 MPQ655386:MPU655386 MFU655386:MFY655386 LVY655386:LWC655386 LMC655386:LMG655386 LCG655386:LCK655386 KSK655386:KSO655386 KIO655386:KIS655386 JYS655386:JYW655386 JOW655386:JPA655386 JFA655386:JFE655386 IVE655386:IVI655386 ILI655386:ILM655386 IBM655386:IBQ655386 HRQ655386:HRU655386 HHU655386:HHY655386 GXY655386:GYC655386 GOC655386:GOG655386 GEG655386:GEK655386 FUK655386:FUO655386 FKO655386:FKS655386 FAS655386:FAW655386 EQW655386:ERA655386 EHA655386:EHE655386 DXE655386:DXI655386 DNI655386:DNM655386 DDM655386:DDQ655386 CTQ655386:CTU655386 CJU655386:CJY655386 BZY655386:CAC655386 BQC655386:BQG655386 BGG655386:BGK655386 AWK655386:AWO655386 AMO655386:AMS655386 ACS655386:ACW655386 SW655386:TA655386 JA655386:JE655386 E655386:I655386 WVM589850:WVQ589850 WLQ589850:WLU589850 WBU589850:WBY589850 VRY589850:VSC589850 VIC589850:VIG589850 UYG589850:UYK589850 UOK589850:UOO589850 UEO589850:UES589850 TUS589850:TUW589850 TKW589850:TLA589850 TBA589850:TBE589850 SRE589850:SRI589850 SHI589850:SHM589850 RXM589850:RXQ589850 RNQ589850:RNU589850 RDU589850:RDY589850 QTY589850:QUC589850 QKC589850:QKG589850 QAG589850:QAK589850 PQK589850:PQO589850 PGO589850:PGS589850 OWS589850:OWW589850 OMW589850:ONA589850 ODA589850:ODE589850 NTE589850:NTI589850 NJI589850:NJM589850 MZM589850:MZQ589850 MPQ589850:MPU589850 MFU589850:MFY589850 LVY589850:LWC589850 LMC589850:LMG589850 LCG589850:LCK589850 KSK589850:KSO589850 KIO589850:KIS589850 JYS589850:JYW589850 JOW589850:JPA589850 JFA589850:JFE589850 IVE589850:IVI589850 ILI589850:ILM589850 IBM589850:IBQ589850 HRQ589850:HRU589850 HHU589850:HHY589850 GXY589850:GYC589850 GOC589850:GOG589850 GEG589850:GEK589850 FUK589850:FUO589850 FKO589850:FKS589850 FAS589850:FAW589850 EQW589850:ERA589850 EHA589850:EHE589850 DXE589850:DXI589850 DNI589850:DNM589850 DDM589850:DDQ589850 CTQ589850:CTU589850 CJU589850:CJY589850 BZY589850:CAC589850 BQC589850:BQG589850 BGG589850:BGK589850 AWK589850:AWO589850 AMO589850:AMS589850 ACS589850:ACW589850 SW589850:TA589850 JA589850:JE589850 E589850:I589850 WVM524314:WVQ524314 WLQ524314:WLU524314 WBU524314:WBY524314 VRY524314:VSC524314 VIC524314:VIG524314 UYG524314:UYK524314 UOK524314:UOO524314 UEO524314:UES524314 TUS524314:TUW524314 TKW524314:TLA524314 TBA524314:TBE524314 SRE524314:SRI524314 SHI524314:SHM524314 RXM524314:RXQ524314 RNQ524314:RNU524314 RDU524314:RDY524314 QTY524314:QUC524314 QKC524314:QKG524314 QAG524314:QAK524314 PQK524314:PQO524314 PGO524314:PGS524314 OWS524314:OWW524314 OMW524314:ONA524314 ODA524314:ODE524314 NTE524314:NTI524314 NJI524314:NJM524314 MZM524314:MZQ524314 MPQ524314:MPU524314 MFU524314:MFY524314 LVY524314:LWC524314 LMC524314:LMG524314 LCG524314:LCK524314 KSK524314:KSO524314 KIO524314:KIS524314 JYS524314:JYW524314 JOW524314:JPA524314 JFA524314:JFE524314 IVE524314:IVI524314 ILI524314:ILM524314 IBM524314:IBQ524314 HRQ524314:HRU524314 HHU524314:HHY524314 GXY524314:GYC524314 GOC524314:GOG524314 GEG524314:GEK524314 FUK524314:FUO524314 FKO524314:FKS524314 FAS524314:FAW524314 EQW524314:ERA524314 EHA524314:EHE524314 DXE524314:DXI524314 DNI524314:DNM524314 DDM524314:DDQ524314 CTQ524314:CTU524314 CJU524314:CJY524314 BZY524314:CAC524314 BQC524314:BQG524314 BGG524314:BGK524314 AWK524314:AWO524314 AMO524314:AMS524314 ACS524314:ACW524314 SW524314:TA524314 JA524314:JE524314 E524314:I524314 WVM458778:WVQ458778 WLQ458778:WLU458778 WBU458778:WBY458778 VRY458778:VSC458778 VIC458778:VIG458778 UYG458778:UYK458778 UOK458778:UOO458778 UEO458778:UES458778 TUS458778:TUW458778 TKW458778:TLA458778 TBA458778:TBE458778 SRE458778:SRI458778 SHI458778:SHM458778 RXM458778:RXQ458778 RNQ458778:RNU458778 RDU458778:RDY458778 QTY458778:QUC458778 QKC458778:QKG458778 QAG458778:QAK458778 PQK458778:PQO458778 PGO458778:PGS458778 OWS458778:OWW458778 OMW458778:ONA458778 ODA458778:ODE458778 NTE458778:NTI458778 NJI458778:NJM458778 MZM458778:MZQ458778 MPQ458778:MPU458778 MFU458778:MFY458778 LVY458778:LWC458778 LMC458778:LMG458778 LCG458778:LCK458778 KSK458778:KSO458778 KIO458778:KIS458778 JYS458778:JYW458778 JOW458778:JPA458778 JFA458778:JFE458778 IVE458778:IVI458778 ILI458778:ILM458778 IBM458778:IBQ458778 HRQ458778:HRU458778 HHU458778:HHY458778 GXY458778:GYC458778 GOC458778:GOG458778 GEG458778:GEK458778 FUK458778:FUO458778 FKO458778:FKS458778 FAS458778:FAW458778 EQW458778:ERA458778 EHA458778:EHE458778 DXE458778:DXI458778 DNI458778:DNM458778 DDM458778:DDQ458778 CTQ458778:CTU458778 CJU458778:CJY458778 BZY458778:CAC458778 BQC458778:BQG458778 BGG458778:BGK458778 AWK458778:AWO458778 AMO458778:AMS458778 ACS458778:ACW458778 SW458778:TA458778 JA458778:JE458778 E458778:I458778 WVM393242:WVQ393242 WLQ393242:WLU393242 WBU393242:WBY393242 VRY393242:VSC393242 VIC393242:VIG393242 UYG393242:UYK393242 UOK393242:UOO393242 UEO393242:UES393242 TUS393242:TUW393242 TKW393242:TLA393242 TBA393242:TBE393242 SRE393242:SRI393242 SHI393242:SHM393242 RXM393242:RXQ393242 RNQ393242:RNU393242 RDU393242:RDY393242 QTY393242:QUC393242 QKC393242:QKG393242 QAG393242:QAK393242 PQK393242:PQO393242 PGO393242:PGS393242 OWS393242:OWW393242 OMW393242:ONA393242 ODA393242:ODE393242 NTE393242:NTI393242 NJI393242:NJM393242 MZM393242:MZQ393242 MPQ393242:MPU393242 MFU393242:MFY393242 LVY393242:LWC393242 LMC393242:LMG393242 LCG393242:LCK393242 KSK393242:KSO393242 KIO393242:KIS393242 JYS393242:JYW393242 JOW393242:JPA393242 JFA393242:JFE393242 IVE393242:IVI393242 ILI393242:ILM393242 IBM393242:IBQ393242 HRQ393242:HRU393242 HHU393242:HHY393242 GXY393242:GYC393242 GOC393242:GOG393242 GEG393242:GEK393242 FUK393242:FUO393242 FKO393242:FKS393242 FAS393242:FAW393242 EQW393242:ERA393242 EHA393242:EHE393242 DXE393242:DXI393242 DNI393242:DNM393242 DDM393242:DDQ393242 CTQ393242:CTU393242 CJU393242:CJY393242 BZY393242:CAC393242 BQC393242:BQG393242 BGG393242:BGK393242 AWK393242:AWO393242 AMO393242:AMS393242 ACS393242:ACW393242 SW393242:TA393242 JA393242:JE393242 E393242:I393242 WVM327706:WVQ327706 WLQ327706:WLU327706 WBU327706:WBY327706 VRY327706:VSC327706 VIC327706:VIG327706 UYG327706:UYK327706 UOK327706:UOO327706 UEO327706:UES327706 TUS327706:TUW327706 TKW327706:TLA327706 TBA327706:TBE327706 SRE327706:SRI327706 SHI327706:SHM327706 RXM327706:RXQ327706 RNQ327706:RNU327706 RDU327706:RDY327706 QTY327706:QUC327706 QKC327706:QKG327706 QAG327706:QAK327706 PQK327706:PQO327706 PGO327706:PGS327706 OWS327706:OWW327706 OMW327706:ONA327706 ODA327706:ODE327706 NTE327706:NTI327706 NJI327706:NJM327706 MZM327706:MZQ327706 MPQ327706:MPU327706 MFU327706:MFY327706 LVY327706:LWC327706 LMC327706:LMG327706 LCG327706:LCK327706 KSK327706:KSO327706 KIO327706:KIS327706 JYS327706:JYW327706 JOW327706:JPA327706 JFA327706:JFE327706 IVE327706:IVI327706 ILI327706:ILM327706 IBM327706:IBQ327706 HRQ327706:HRU327706 HHU327706:HHY327706 GXY327706:GYC327706 GOC327706:GOG327706 GEG327706:GEK327706 FUK327706:FUO327706 FKO327706:FKS327706 FAS327706:FAW327706 EQW327706:ERA327706 EHA327706:EHE327706 DXE327706:DXI327706 DNI327706:DNM327706 DDM327706:DDQ327706 CTQ327706:CTU327706 CJU327706:CJY327706 BZY327706:CAC327706 BQC327706:BQG327706 BGG327706:BGK327706 AWK327706:AWO327706 AMO327706:AMS327706 ACS327706:ACW327706 SW327706:TA327706 JA327706:JE327706 E327706:I327706 WVM262170:WVQ262170 WLQ262170:WLU262170 WBU262170:WBY262170 VRY262170:VSC262170 VIC262170:VIG262170 UYG262170:UYK262170 UOK262170:UOO262170 UEO262170:UES262170 TUS262170:TUW262170 TKW262170:TLA262170 TBA262170:TBE262170 SRE262170:SRI262170 SHI262170:SHM262170 RXM262170:RXQ262170 RNQ262170:RNU262170 RDU262170:RDY262170 QTY262170:QUC262170 QKC262170:QKG262170 QAG262170:QAK262170 PQK262170:PQO262170 PGO262170:PGS262170 OWS262170:OWW262170 OMW262170:ONA262170 ODA262170:ODE262170 NTE262170:NTI262170 NJI262170:NJM262170 MZM262170:MZQ262170 MPQ262170:MPU262170 MFU262170:MFY262170 LVY262170:LWC262170 LMC262170:LMG262170 LCG262170:LCK262170 KSK262170:KSO262170 KIO262170:KIS262170 JYS262170:JYW262170 JOW262170:JPA262170 JFA262170:JFE262170 IVE262170:IVI262170 ILI262170:ILM262170 IBM262170:IBQ262170 HRQ262170:HRU262170 HHU262170:HHY262170 GXY262170:GYC262170 GOC262170:GOG262170 GEG262170:GEK262170 FUK262170:FUO262170 FKO262170:FKS262170 FAS262170:FAW262170 EQW262170:ERA262170 EHA262170:EHE262170 DXE262170:DXI262170 DNI262170:DNM262170 DDM262170:DDQ262170 CTQ262170:CTU262170 CJU262170:CJY262170 BZY262170:CAC262170 BQC262170:BQG262170 BGG262170:BGK262170 AWK262170:AWO262170 AMO262170:AMS262170 ACS262170:ACW262170 SW262170:TA262170 JA262170:JE262170 E262170:I262170 WVM196634:WVQ196634 WLQ196634:WLU196634 WBU196634:WBY196634 VRY196634:VSC196634 VIC196634:VIG196634 UYG196634:UYK196634 UOK196634:UOO196634 UEO196634:UES196634 TUS196634:TUW196634 TKW196634:TLA196634 TBA196634:TBE196634 SRE196634:SRI196634 SHI196634:SHM196634 RXM196634:RXQ196634 RNQ196634:RNU196634 RDU196634:RDY196634 QTY196634:QUC196634 QKC196634:QKG196634 QAG196634:QAK196634 PQK196634:PQO196634 PGO196634:PGS196634 OWS196634:OWW196634 OMW196634:ONA196634 ODA196634:ODE196634 NTE196634:NTI196634 NJI196634:NJM196634 MZM196634:MZQ196634 MPQ196634:MPU196634 MFU196634:MFY196634 LVY196634:LWC196634 LMC196634:LMG196634 LCG196634:LCK196634 KSK196634:KSO196634 KIO196634:KIS196634 JYS196634:JYW196634 JOW196634:JPA196634 JFA196634:JFE196634 IVE196634:IVI196634 ILI196634:ILM196634 IBM196634:IBQ196634 HRQ196634:HRU196634 HHU196634:HHY196634 GXY196634:GYC196634 GOC196634:GOG196634 GEG196634:GEK196634 FUK196634:FUO196634 FKO196634:FKS196634 FAS196634:FAW196634 EQW196634:ERA196634 EHA196634:EHE196634 DXE196634:DXI196634 DNI196634:DNM196634 DDM196634:DDQ196634 CTQ196634:CTU196634 CJU196634:CJY196634 BZY196634:CAC196634 BQC196634:BQG196634 BGG196634:BGK196634 AWK196634:AWO196634 AMO196634:AMS196634 ACS196634:ACW196634 SW196634:TA196634 JA196634:JE196634 E196634:I196634 WVM131098:WVQ131098 WLQ131098:WLU131098 WBU131098:WBY131098 VRY131098:VSC131098 VIC131098:VIG131098 UYG131098:UYK131098 UOK131098:UOO131098 UEO131098:UES131098 TUS131098:TUW131098 TKW131098:TLA131098 TBA131098:TBE131098 SRE131098:SRI131098 SHI131098:SHM131098 RXM131098:RXQ131098 RNQ131098:RNU131098 RDU131098:RDY131098 QTY131098:QUC131098 QKC131098:QKG131098 QAG131098:QAK131098 PQK131098:PQO131098 PGO131098:PGS131098 OWS131098:OWW131098 OMW131098:ONA131098 ODA131098:ODE131098 NTE131098:NTI131098 NJI131098:NJM131098 MZM131098:MZQ131098 MPQ131098:MPU131098 MFU131098:MFY131098 LVY131098:LWC131098 LMC131098:LMG131098 LCG131098:LCK131098 KSK131098:KSO131098 KIO131098:KIS131098 JYS131098:JYW131098 JOW131098:JPA131098 JFA131098:JFE131098 IVE131098:IVI131098 ILI131098:ILM131098 IBM131098:IBQ131098 HRQ131098:HRU131098 HHU131098:HHY131098 GXY131098:GYC131098 GOC131098:GOG131098 GEG131098:GEK131098 FUK131098:FUO131098 FKO131098:FKS131098 FAS131098:FAW131098 EQW131098:ERA131098 EHA131098:EHE131098 DXE131098:DXI131098 DNI131098:DNM131098 DDM131098:DDQ131098 CTQ131098:CTU131098 CJU131098:CJY131098 BZY131098:CAC131098 BQC131098:BQG131098 BGG131098:BGK131098 AWK131098:AWO131098 AMO131098:AMS131098 ACS131098:ACW131098 SW131098:TA131098 JA131098:JE131098 E131098:I131098 WVM65562:WVQ65562 WLQ65562:WLU65562 WBU65562:WBY65562 VRY65562:VSC65562 VIC65562:VIG65562 UYG65562:UYK65562 UOK65562:UOO65562 UEO65562:UES65562 TUS65562:TUW65562 TKW65562:TLA65562 TBA65562:TBE65562 SRE65562:SRI65562 SHI65562:SHM65562 RXM65562:RXQ65562 RNQ65562:RNU65562 RDU65562:RDY65562 QTY65562:QUC65562 QKC65562:QKG65562 QAG65562:QAK65562 PQK65562:PQO65562 PGO65562:PGS65562 OWS65562:OWW65562 OMW65562:ONA65562 ODA65562:ODE65562 NTE65562:NTI65562 NJI65562:NJM65562 MZM65562:MZQ65562 MPQ65562:MPU65562 MFU65562:MFY65562 LVY65562:LWC65562 LMC65562:LMG65562 LCG65562:LCK65562 KSK65562:KSO65562 KIO65562:KIS65562 JYS65562:JYW65562 JOW65562:JPA65562 JFA65562:JFE65562 IVE65562:IVI65562 ILI65562:ILM65562 IBM65562:IBQ65562 HRQ65562:HRU65562 HHU65562:HHY65562 GXY65562:GYC65562 GOC65562:GOG65562 GEG65562:GEK65562 FUK65562:FUO65562 FKO65562:FKS65562 FAS65562:FAW65562 EQW65562:ERA65562 EHA65562:EHE65562 DXE65562:DXI65562 DNI65562:DNM65562 DDM65562:DDQ65562 CTQ65562:CTU65562 CJU65562:CJY65562 BZY65562:CAC65562 BQC65562:BQG65562 BGG65562:BGK65562 AWK65562:AWO65562 AMO65562:AMS65562 ACS65562:ACW65562 SW65562:TA65562 JA65562:JE65562 E65562:I65562 WVM13:WVQ13 WLQ13:WLU13 WBU13:WBY13 VRY13:VSC13 VIC13:VIG13 UYG13:UYK13 UOK13:UOO13 UEO13:UES13 TUS13:TUW13 TKW13:TLA13 TBA13:TBE13 SRE13:SRI13 SHI13:SHM13 RXM13:RXQ13 RNQ13:RNU13 RDU13:RDY13 QTY13:QUC13 QKC13:QKG13 QAG13:QAK13 PQK13:PQO13 PGO13:PGS13 OWS13:OWW13 OMW13:ONA13 ODA13:ODE13 NTE13:NTI13 NJI13:NJM13 MZM13:MZQ13 MPQ13:MPU13 MFU13:MFY13 LVY13:LWC13 LMC13:LMG13 LCG13:LCK13 KSK13:KSO13 KIO13:KIS13 JYS13:JYW13 JOW13:JPA13 JFA13:JFE13 IVE13:IVI13 ILI13:ILM13 IBM13:IBQ13 HRQ13:HRU13 HHU13:HHY13 GXY13:GYC13 GOC13:GOG13 GEG13:GEK13 FUK13:FUO13 FKO13:FKS13 FAS13:FAW13 EQW13:ERA13 EHA13:EHE13 DXE13:DXI13 DNI13:DNM13 DDM13:DDQ13 CTQ13:CTU13 CJU13:CJY13 BZY13:CAC13 BQC13:BQG13 BGG13:BGK13 AWK13:AWO13 AMO13:AMS13 ACS13:ACW13 SW13:TA13 JA13:JE13" xr:uid="{00000000-0002-0000-0400-000006000000}">
      <formula1>$AC$26:$AC$34</formula1>
    </dataValidation>
    <dataValidation allowBlank="1" showInputMessage="1" showErrorMessage="1" prompt="Please fill the name of your graduated school" sqref="E11" xr:uid="{00000000-0002-0000-0400-000007000000}"/>
  </dataValidations>
  <printOptions horizontalCentered="1"/>
  <pageMargins left="0.23622047244094491" right="0.23622047244094491" top="0.74803149606299213" bottom="0.74803149606299213" header="0.31496062992125984" footer="0.31496062992125984"/>
  <pageSetup paperSize="9" scale="51" orientation="portrait" blackAndWhite="1" r:id="rId3"/>
  <headerFooter alignWithMargins="0"/>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E7612-48D2-40EC-AA69-5FA639E58E1D}">
  <sheetPr>
    <tabColor theme="5" tint="0.59999389629810485"/>
    <pageSetUpPr fitToPage="1"/>
  </sheetPr>
  <dimension ref="A1:AE130"/>
  <sheetViews>
    <sheetView showGridLines="0" view="pageBreakPreview" topLeftCell="A3" zoomScale="85" zoomScaleNormal="85" zoomScaleSheetLayoutView="85" workbookViewId="0">
      <selection activeCell="E65" sqref="E65"/>
    </sheetView>
  </sheetViews>
  <sheetFormatPr defaultColWidth="10.6328125" defaultRowHeight="17.5"/>
  <cols>
    <col min="1" max="1" width="32.90625" style="150" bestFit="1" customWidth="1"/>
    <col min="2" max="2" width="13.90625" style="169" customWidth="1"/>
    <col min="3" max="3" width="11.6328125" style="169" bestFit="1" customWidth="1"/>
    <col min="4" max="4" width="42.90625" style="150" customWidth="1"/>
    <col min="5" max="5" width="9.08984375" style="150" customWidth="1"/>
    <col min="6" max="6" width="3.90625" style="150" bestFit="1" customWidth="1"/>
    <col min="7" max="7" width="3.90625" style="151" bestFit="1" customWidth="1"/>
    <col min="8" max="8" width="5.08984375" style="150" customWidth="1"/>
    <col min="9" max="9" width="7" style="150" customWidth="1"/>
    <col min="10" max="10" width="3.90625" style="150" bestFit="1" customWidth="1"/>
    <col min="11" max="11" width="5.6328125" style="150" bestFit="1" customWidth="1"/>
    <col min="12" max="12" width="4" style="150" customWidth="1"/>
    <col min="13" max="13" width="4.453125" style="150" customWidth="1"/>
    <col min="14" max="14" width="6" style="150" customWidth="1"/>
    <col min="15" max="15" width="16.36328125" style="150" bestFit="1" customWidth="1"/>
    <col min="16" max="16" width="12.6328125" style="150" customWidth="1"/>
    <col min="17" max="17" width="11.6328125" style="150" bestFit="1" customWidth="1"/>
    <col min="18" max="18" width="10.6328125" style="150"/>
    <col min="19" max="19" width="22.08984375" style="150" customWidth="1"/>
    <col min="20" max="267" width="10.6328125" style="150"/>
    <col min="268" max="268" width="30.453125" style="150" customWidth="1"/>
    <col min="269" max="269" width="10.453125" style="150" customWidth="1"/>
    <col min="270" max="270" width="70.453125" style="150" customWidth="1"/>
    <col min="271" max="271" width="2.6328125" style="150" customWidth="1"/>
    <col min="272" max="523" width="10.6328125" style="150"/>
    <col min="524" max="524" width="30.453125" style="150" customWidth="1"/>
    <col min="525" max="525" width="10.453125" style="150" customWidth="1"/>
    <col min="526" max="526" width="70.453125" style="150" customWidth="1"/>
    <col min="527" max="527" width="2.6328125" style="150" customWidth="1"/>
    <col min="528" max="779" width="10.6328125" style="150"/>
    <col min="780" max="780" width="30.453125" style="150" customWidth="1"/>
    <col min="781" max="781" width="10.453125" style="150" customWidth="1"/>
    <col min="782" max="782" width="70.453125" style="150" customWidth="1"/>
    <col min="783" max="783" width="2.6328125" style="150" customWidth="1"/>
    <col min="784" max="1035" width="10.6328125" style="150"/>
    <col min="1036" max="1036" width="30.453125" style="150" customWidth="1"/>
    <col min="1037" max="1037" width="10.453125" style="150" customWidth="1"/>
    <col min="1038" max="1038" width="70.453125" style="150" customWidth="1"/>
    <col min="1039" max="1039" width="2.6328125" style="150" customWidth="1"/>
    <col min="1040" max="1291" width="10.6328125" style="150"/>
    <col min="1292" max="1292" width="30.453125" style="150" customWidth="1"/>
    <col min="1293" max="1293" width="10.453125" style="150" customWidth="1"/>
    <col min="1294" max="1294" width="70.453125" style="150" customWidth="1"/>
    <col min="1295" max="1295" width="2.6328125" style="150" customWidth="1"/>
    <col min="1296" max="1547" width="10.6328125" style="150"/>
    <col min="1548" max="1548" width="30.453125" style="150" customWidth="1"/>
    <col min="1549" max="1549" width="10.453125" style="150" customWidth="1"/>
    <col min="1550" max="1550" width="70.453125" style="150" customWidth="1"/>
    <col min="1551" max="1551" width="2.6328125" style="150" customWidth="1"/>
    <col min="1552" max="1803" width="10.6328125" style="150"/>
    <col min="1804" max="1804" width="30.453125" style="150" customWidth="1"/>
    <col min="1805" max="1805" width="10.453125" style="150" customWidth="1"/>
    <col min="1806" max="1806" width="70.453125" style="150" customWidth="1"/>
    <col min="1807" max="1807" width="2.6328125" style="150" customWidth="1"/>
    <col min="1808" max="2059" width="10.6328125" style="150"/>
    <col min="2060" max="2060" width="30.453125" style="150" customWidth="1"/>
    <col min="2061" max="2061" width="10.453125" style="150" customWidth="1"/>
    <col min="2062" max="2062" width="70.453125" style="150" customWidth="1"/>
    <col min="2063" max="2063" width="2.6328125" style="150" customWidth="1"/>
    <col min="2064" max="2315" width="10.6328125" style="150"/>
    <col min="2316" max="2316" width="30.453125" style="150" customWidth="1"/>
    <col min="2317" max="2317" width="10.453125" style="150" customWidth="1"/>
    <col min="2318" max="2318" width="70.453125" style="150" customWidth="1"/>
    <col min="2319" max="2319" width="2.6328125" style="150" customWidth="1"/>
    <col min="2320" max="2571" width="10.6328125" style="150"/>
    <col min="2572" max="2572" width="30.453125" style="150" customWidth="1"/>
    <col min="2573" max="2573" width="10.453125" style="150" customWidth="1"/>
    <col min="2574" max="2574" width="70.453125" style="150" customWidth="1"/>
    <col min="2575" max="2575" width="2.6328125" style="150" customWidth="1"/>
    <col min="2576" max="2827" width="10.6328125" style="150"/>
    <col min="2828" max="2828" width="30.453125" style="150" customWidth="1"/>
    <col min="2829" max="2829" width="10.453125" style="150" customWidth="1"/>
    <col min="2830" max="2830" width="70.453125" style="150" customWidth="1"/>
    <col min="2831" max="2831" width="2.6328125" style="150" customWidth="1"/>
    <col min="2832" max="3083" width="10.6328125" style="150"/>
    <col min="3084" max="3084" width="30.453125" style="150" customWidth="1"/>
    <col min="3085" max="3085" width="10.453125" style="150" customWidth="1"/>
    <col min="3086" max="3086" width="70.453125" style="150" customWidth="1"/>
    <col min="3087" max="3087" width="2.6328125" style="150" customWidth="1"/>
    <col min="3088" max="3339" width="10.6328125" style="150"/>
    <col min="3340" max="3340" width="30.453125" style="150" customWidth="1"/>
    <col min="3341" max="3341" width="10.453125" style="150" customWidth="1"/>
    <col min="3342" max="3342" width="70.453125" style="150" customWidth="1"/>
    <col min="3343" max="3343" width="2.6328125" style="150" customWidth="1"/>
    <col min="3344" max="3595" width="10.6328125" style="150"/>
    <col min="3596" max="3596" width="30.453125" style="150" customWidth="1"/>
    <col min="3597" max="3597" width="10.453125" style="150" customWidth="1"/>
    <col min="3598" max="3598" width="70.453125" style="150" customWidth="1"/>
    <col min="3599" max="3599" width="2.6328125" style="150" customWidth="1"/>
    <col min="3600" max="3851" width="10.6328125" style="150"/>
    <col min="3852" max="3852" width="30.453125" style="150" customWidth="1"/>
    <col min="3853" max="3853" width="10.453125" style="150" customWidth="1"/>
    <col min="3854" max="3854" width="70.453125" style="150" customWidth="1"/>
    <col min="3855" max="3855" width="2.6328125" style="150" customWidth="1"/>
    <col min="3856" max="4107" width="10.6328125" style="150"/>
    <col min="4108" max="4108" width="30.453125" style="150" customWidth="1"/>
    <col min="4109" max="4109" width="10.453125" style="150" customWidth="1"/>
    <col min="4110" max="4110" width="70.453125" style="150" customWidth="1"/>
    <col min="4111" max="4111" width="2.6328125" style="150" customWidth="1"/>
    <col min="4112" max="4363" width="10.6328125" style="150"/>
    <col min="4364" max="4364" width="30.453125" style="150" customWidth="1"/>
    <col min="4365" max="4365" width="10.453125" style="150" customWidth="1"/>
    <col min="4366" max="4366" width="70.453125" style="150" customWidth="1"/>
    <col min="4367" max="4367" width="2.6328125" style="150" customWidth="1"/>
    <col min="4368" max="4619" width="10.6328125" style="150"/>
    <col min="4620" max="4620" width="30.453125" style="150" customWidth="1"/>
    <col min="4621" max="4621" width="10.453125" style="150" customWidth="1"/>
    <col min="4622" max="4622" width="70.453125" style="150" customWidth="1"/>
    <col min="4623" max="4623" width="2.6328125" style="150" customWidth="1"/>
    <col min="4624" max="4875" width="10.6328125" style="150"/>
    <col min="4876" max="4876" width="30.453125" style="150" customWidth="1"/>
    <col min="4877" max="4877" width="10.453125" style="150" customWidth="1"/>
    <col min="4878" max="4878" width="70.453125" style="150" customWidth="1"/>
    <col min="4879" max="4879" width="2.6328125" style="150" customWidth="1"/>
    <col min="4880" max="5131" width="10.6328125" style="150"/>
    <col min="5132" max="5132" width="30.453125" style="150" customWidth="1"/>
    <col min="5133" max="5133" width="10.453125" style="150" customWidth="1"/>
    <col min="5134" max="5134" width="70.453125" style="150" customWidth="1"/>
    <col min="5135" max="5135" width="2.6328125" style="150" customWidth="1"/>
    <col min="5136" max="5387" width="10.6328125" style="150"/>
    <col min="5388" max="5388" width="30.453125" style="150" customWidth="1"/>
    <col min="5389" max="5389" width="10.453125" style="150" customWidth="1"/>
    <col min="5390" max="5390" width="70.453125" style="150" customWidth="1"/>
    <col min="5391" max="5391" width="2.6328125" style="150" customWidth="1"/>
    <col min="5392" max="5643" width="10.6328125" style="150"/>
    <col min="5644" max="5644" width="30.453125" style="150" customWidth="1"/>
    <col min="5645" max="5645" width="10.453125" style="150" customWidth="1"/>
    <col min="5646" max="5646" width="70.453125" style="150" customWidth="1"/>
    <col min="5647" max="5647" width="2.6328125" style="150" customWidth="1"/>
    <col min="5648" max="5899" width="10.6328125" style="150"/>
    <col min="5900" max="5900" width="30.453125" style="150" customWidth="1"/>
    <col min="5901" max="5901" width="10.453125" style="150" customWidth="1"/>
    <col min="5902" max="5902" width="70.453125" style="150" customWidth="1"/>
    <col min="5903" max="5903" width="2.6328125" style="150" customWidth="1"/>
    <col min="5904" max="6155" width="10.6328125" style="150"/>
    <col min="6156" max="6156" width="30.453125" style="150" customWidth="1"/>
    <col min="6157" max="6157" width="10.453125" style="150" customWidth="1"/>
    <col min="6158" max="6158" width="70.453125" style="150" customWidth="1"/>
    <col min="6159" max="6159" width="2.6328125" style="150" customWidth="1"/>
    <col min="6160" max="6411" width="10.6328125" style="150"/>
    <col min="6412" max="6412" width="30.453125" style="150" customWidth="1"/>
    <col min="6413" max="6413" width="10.453125" style="150" customWidth="1"/>
    <col min="6414" max="6414" width="70.453125" style="150" customWidth="1"/>
    <col min="6415" max="6415" width="2.6328125" style="150" customWidth="1"/>
    <col min="6416" max="6667" width="10.6328125" style="150"/>
    <col min="6668" max="6668" width="30.453125" style="150" customWidth="1"/>
    <col min="6669" max="6669" width="10.453125" style="150" customWidth="1"/>
    <col min="6670" max="6670" width="70.453125" style="150" customWidth="1"/>
    <col min="6671" max="6671" width="2.6328125" style="150" customWidth="1"/>
    <col min="6672" max="6923" width="10.6328125" style="150"/>
    <col min="6924" max="6924" width="30.453125" style="150" customWidth="1"/>
    <col min="6925" max="6925" width="10.453125" style="150" customWidth="1"/>
    <col min="6926" max="6926" width="70.453125" style="150" customWidth="1"/>
    <col min="6927" max="6927" width="2.6328125" style="150" customWidth="1"/>
    <col min="6928" max="7179" width="10.6328125" style="150"/>
    <col min="7180" max="7180" width="30.453125" style="150" customWidth="1"/>
    <col min="7181" max="7181" width="10.453125" style="150" customWidth="1"/>
    <col min="7182" max="7182" width="70.453125" style="150" customWidth="1"/>
    <col min="7183" max="7183" width="2.6328125" style="150" customWidth="1"/>
    <col min="7184" max="7435" width="10.6328125" style="150"/>
    <col min="7436" max="7436" width="30.453125" style="150" customWidth="1"/>
    <col min="7437" max="7437" width="10.453125" style="150" customWidth="1"/>
    <col min="7438" max="7438" width="70.453125" style="150" customWidth="1"/>
    <col min="7439" max="7439" width="2.6328125" style="150" customWidth="1"/>
    <col min="7440" max="7691" width="10.6328125" style="150"/>
    <col min="7692" max="7692" width="30.453125" style="150" customWidth="1"/>
    <col min="7693" max="7693" width="10.453125" style="150" customWidth="1"/>
    <col min="7694" max="7694" width="70.453125" style="150" customWidth="1"/>
    <col min="7695" max="7695" width="2.6328125" style="150" customWidth="1"/>
    <col min="7696" max="7947" width="10.6328125" style="150"/>
    <col min="7948" max="7948" width="30.453125" style="150" customWidth="1"/>
    <col min="7949" max="7949" width="10.453125" style="150" customWidth="1"/>
    <col min="7950" max="7950" width="70.453125" style="150" customWidth="1"/>
    <col min="7951" max="7951" width="2.6328125" style="150" customWidth="1"/>
    <col min="7952" max="8203" width="10.6328125" style="150"/>
    <col min="8204" max="8204" width="30.453125" style="150" customWidth="1"/>
    <col min="8205" max="8205" width="10.453125" style="150" customWidth="1"/>
    <col min="8206" max="8206" width="70.453125" style="150" customWidth="1"/>
    <col min="8207" max="8207" width="2.6328125" style="150" customWidth="1"/>
    <col min="8208" max="8459" width="10.6328125" style="150"/>
    <col min="8460" max="8460" width="30.453125" style="150" customWidth="1"/>
    <col min="8461" max="8461" width="10.453125" style="150" customWidth="1"/>
    <col min="8462" max="8462" width="70.453125" style="150" customWidth="1"/>
    <col min="8463" max="8463" width="2.6328125" style="150" customWidth="1"/>
    <col min="8464" max="8715" width="10.6328125" style="150"/>
    <col min="8716" max="8716" width="30.453125" style="150" customWidth="1"/>
    <col min="8717" max="8717" width="10.453125" style="150" customWidth="1"/>
    <col min="8718" max="8718" width="70.453125" style="150" customWidth="1"/>
    <col min="8719" max="8719" width="2.6328125" style="150" customWidth="1"/>
    <col min="8720" max="8971" width="10.6328125" style="150"/>
    <col min="8972" max="8972" width="30.453125" style="150" customWidth="1"/>
    <col min="8973" max="8973" width="10.453125" style="150" customWidth="1"/>
    <col min="8974" max="8974" width="70.453125" style="150" customWidth="1"/>
    <col min="8975" max="8975" width="2.6328125" style="150" customWidth="1"/>
    <col min="8976" max="9227" width="10.6328125" style="150"/>
    <col min="9228" max="9228" width="30.453125" style="150" customWidth="1"/>
    <col min="9229" max="9229" width="10.453125" style="150" customWidth="1"/>
    <col min="9230" max="9230" width="70.453125" style="150" customWidth="1"/>
    <col min="9231" max="9231" width="2.6328125" style="150" customWidth="1"/>
    <col min="9232" max="9483" width="10.6328125" style="150"/>
    <col min="9484" max="9484" width="30.453125" style="150" customWidth="1"/>
    <col min="9485" max="9485" width="10.453125" style="150" customWidth="1"/>
    <col min="9486" max="9486" width="70.453125" style="150" customWidth="1"/>
    <col min="9487" max="9487" width="2.6328125" style="150" customWidth="1"/>
    <col min="9488" max="9739" width="10.6328125" style="150"/>
    <col min="9740" max="9740" width="30.453125" style="150" customWidth="1"/>
    <col min="9741" max="9741" width="10.453125" style="150" customWidth="1"/>
    <col min="9742" max="9742" width="70.453125" style="150" customWidth="1"/>
    <col min="9743" max="9743" width="2.6328125" style="150" customWidth="1"/>
    <col min="9744" max="9995" width="10.6328125" style="150"/>
    <col min="9996" max="9996" width="30.453125" style="150" customWidth="1"/>
    <col min="9997" max="9997" width="10.453125" style="150" customWidth="1"/>
    <col min="9998" max="9998" width="70.453125" style="150" customWidth="1"/>
    <col min="9999" max="9999" width="2.6328125" style="150" customWidth="1"/>
    <col min="10000" max="10251" width="10.6328125" style="150"/>
    <col min="10252" max="10252" width="30.453125" style="150" customWidth="1"/>
    <col min="10253" max="10253" width="10.453125" style="150" customWidth="1"/>
    <col min="10254" max="10254" width="70.453125" style="150" customWidth="1"/>
    <col min="10255" max="10255" width="2.6328125" style="150" customWidth="1"/>
    <col min="10256" max="10507" width="10.6328125" style="150"/>
    <col min="10508" max="10508" width="30.453125" style="150" customWidth="1"/>
    <col min="10509" max="10509" width="10.453125" style="150" customWidth="1"/>
    <col min="10510" max="10510" width="70.453125" style="150" customWidth="1"/>
    <col min="10511" max="10511" width="2.6328125" style="150" customWidth="1"/>
    <col min="10512" max="10763" width="10.6328125" style="150"/>
    <col min="10764" max="10764" width="30.453125" style="150" customWidth="1"/>
    <col min="10765" max="10765" width="10.453125" style="150" customWidth="1"/>
    <col min="10766" max="10766" width="70.453125" style="150" customWidth="1"/>
    <col min="10767" max="10767" width="2.6328125" style="150" customWidth="1"/>
    <col min="10768" max="11019" width="10.6328125" style="150"/>
    <col min="11020" max="11020" width="30.453125" style="150" customWidth="1"/>
    <col min="11021" max="11021" width="10.453125" style="150" customWidth="1"/>
    <col min="11022" max="11022" width="70.453125" style="150" customWidth="1"/>
    <col min="11023" max="11023" width="2.6328125" style="150" customWidth="1"/>
    <col min="11024" max="11275" width="10.6328125" style="150"/>
    <col min="11276" max="11276" width="30.453125" style="150" customWidth="1"/>
    <col min="11277" max="11277" width="10.453125" style="150" customWidth="1"/>
    <col min="11278" max="11278" width="70.453125" style="150" customWidth="1"/>
    <col min="11279" max="11279" width="2.6328125" style="150" customWidth="1"/>
    <col min="11280" max="11531" width="10.6328125" style="150"/>
    <col min="11532" max="11532" width="30.453125" style="150" customWidth="1"/>
    <col min="11533" max="11533" width="10.453125" style="150" customWidth="1"/>
    <col min="11534" max="11534" width="70.453125" style="150" customWidth="1"/>
    <col min="11535" max="11535" width="2.6328125" style="150" customWidth="1"/>
    <col min="11536" max="11787" width="10.6328125" style="150"/>
    <col min="11788" max="11788" width="30.453125" style="150" customWidth="1"/>
    <col min="11789" max="11789" width="10.453125" style="150" customWidth="1"/>
    <col min="11790" max="11790" width="70.453125" style="150" customWidth="1"/>
    <col min="11791" max="11791" width="2.6328125" style="150" customWidth="1"/>
    <col min="11792" max="12043" width="10.6328125" style="150"/>
    <col min="12044" max="12044" width="30.453125" style="150" customWidth="1"/>
    <col min="12045" max="12045" width="10.453125" style="150" customWidth="1"/>
    <col min="12046" max="12046" width="70.453125" style="150" customWidth="1"/>
    <col min="12047" max="12047" width="2.6328125" style="150" customWidth="1"/>
    <col min="12048" max="12299" width="10.6328125" style="150"/>
    <col min="12300" max="12300" width="30.453125" style="150" customWidth="1"/>
    <col min="12301" max="12301" width="10.453125" style="150" customWidth="1"/>
    <col min="12302" max="12302" width="70.453125" style="150" customWidth="1"/>
    <col min="12303" max="12303" width="2.6328125" style="150" customWidth="1"/>
    <col min="12304" max="12555" width="10.6328125" style="150"/>
    <col min="12556" max="12556" width="30.453125" style="150" customWidth="1"/>
    <col min="12557" max="12557" width="10.453125" style="150" customWidth="1"/>
    <col min="12558" max="12558" width="70.453125" style="150" customWidth="1"/>
    <col min="12559" max="12559" width="2.6328125" style="150" customWidth="1"/>
    <col min="12560" max="12811" width="10.6328125" style="150"/>
    <col min="12812" max="12812" width="30.453125" style="150" customWidth="1"/>
    <col min="12813" max="12813" width="10.453125" style="150" customWidth="1"/>
    <col min="12814" max="12814" width="70.453125" style="150" customWidth="1"/>
    <col min="12815" max="12815" width="2.6328125" style="150" customWidth="1"/>
    <col min="12816" max="13067" width="10.6328125" style="150"/>
    <col min="13068" max="13068" width="30.453125" style="150" customWidth="1"/>
    <col min="13069" max="13069" width="10.453125" style="150" customWidth="1"/>
    <col min="13070" max="13070" width="70.453125" style="150" customWidth="1"/>
    <col min="13071" max="13071" width="2.6328125" style="150" customWidth="1"/>
    <col min="13072" max="13323" width="10.6328125" style="150"/>
    <col min="13324" max="13324" width="30.453125" style="150" customWidth="1"/>
    <col min="13325" max="13325" width="10.453125" style="150" customWidth="1"/>
    <col min="13326" max="13326" width="70.453125" style="150" customWidth="1"/>
    <col min="13327" max="13327" width="2.6328125" style="150" customWidth="1"/>
    <col min="13328" max="13579" width="10.6328125" style="150"/>
    <col min="13580" max="13580" width="30.453125" style="150" customWidth="1"/>
    <col min="13581" max="13581" width="10.453125" style="150" customWidth="1"/>
    <col min="13582" max="13582" width="70.453125" style="150" customWidth="1"/>
    <col min="13583" max="13583" width="2.6328125" style="150" customWidth="1"/>
    <col min="13584" max="13835" width="10.6328125" style="150"/>
    <col min="13836" max="13836" width="30.453125" style="150" customWidth="1"/>
    <col min="13837" max="13837" width="10.453125" style="150" customWidth="1"/>
    <col min="13838" max="13838" width="70.453125" style="150" customWidth="1"/>
    <col min="13839" max="13839" width="2.6328125" style="150" customWidth="1"/>
    <col min="13840" max="14091" width="10.6328125" style="150"/>
    <col min="14092" max="14092" width="30.453125" style="150" customWidth="1"/>
    <col min="14093" max="14093" width="10.453125" style="150" customWidth="1"/>
    <col min="14094" max="14094" width="70.453125" style="150" customWidth="1"/>
    <col min="14095" max="14095" width="2.6328125" style="150" customWidth="1"/>
    <col min="14096" max="14347" width="10.6328125" style="150"/>
    <col min="14348" max="14348" width="30.453125" style="150" customWidth="1"/>
    <col min="14349" max="14349" width="10.453125" style="150" customWidth="1"/>
    <col min="14350" max="14350" width="70.453125" style="150" customWidth="1"/>
    <col min="14351" max="14351" width="2.6328125" style="150" customWidth="1"/>
    <col min="14352" max="14603" width="10.6328125" style="150"/>
    <col min="14604" max="14604" width="30.453125" style="150" customWidth="1"/>
    <col min="14605" max="14605" width="10.453125" style="150" customWidth="1"/>
    <col min="14606" max="14606" width="70.453125" style="150" customWidth="1"/>
    <col min="14607" max="14607" width="2.6328125" style="150" customWidth="1"/>
    <col min="14608" max="14859" width="10.6328125" style="150"/>
    <col min="14860" max="14860" width="30.453125" style="150" customWidth="1"/>
    <col min="14861" max="14861" width="10.453125" style="150" customWidth="1"/>
    <col min="14862" max="14862" width="70.453125" style="150" customWidth="1"/>
    <col min="14863" max="14863" width="2.6328125" style="150" customWidth="1"/>
    <col min="14864" max="15115" width="10.6328125" style="150"/>
    <col min="15116" max="15116" width="30.453125" style="150" customWidth="1"/>
    <col min="15117" max="15117" width="10.453125" style="150" customWidth="1"/>
    <col min="15118" max="15118" width="70.453125" style="150" customWidth="1"/>
    <col min="15119" max="15119" width="2.6328125" style="150" customWidth="1"/>
    <col min="15120" max="15371" width="10.6328125" style="150"/>
    <col min="15372" max="15372" width="30.453125" style="150" customWidth="1"/>
    <col min="15373" max="15373" width="10.453125" style="150" customWidth="1"/>
    <col min="15374" max="15374" width="70.453125" style="150" customWidth="1"/>
    <col min="15375" max="15375" width="2.6328125" style="150" customWidth="1"/>
    <col min="15376" max="15627" width="10.6328125" style="150"/>
    <col min="15628" max="15628" width="30.453125" style="150" customWidth="1"/>
    <col min="15629" max="15629" width="10.453125" style="150" customWidth="1"/>
    <col min="15630" max="15630" width="70.453125" style="150" customWidth="1"/>
    <col min="15631" max="15631" width="2.6328125" style="150" customWidth="1"/>
    <col min="15632" max="15883" width="10.6328125" style="150"/>
    <col min="15884" max="15884" width="30.453125" style="150" customWidth="1"/>
    <col min="15885" max="15885" width="10.453125" style="150" customWidth="1"/>
    <col min="15886" max="15886" width="70.453125" style="150" customWidth="1"/>
    <col min="15887" max="15887" width="2.6328125" style="150" customWidth="1"/>
    <col min="15888" max="16139" width="10.6328125" style="150"/>
    <col min="16140" max="16140" width="30.453125" style="150" customWidth="1"/>
    <col min="16141" max="16141" width="10.453125" style="150" customWidth="1"/>
    <col min="16142" max="16142" width="70.453125" style="150" customWidth="1"/>
    <col min="16143" max="16143" width="2.6328125" style="150" customWidth="1"/>
    <col min="16144" max="16384" width="10.6328125" style="150"/>
  </cols>
  <sheetData>
    <row r="1" spans="1:31" ht="21" customHeight="1">
      <c r="A1" s="147" t="str">
        <f>シート一覧!L1</f>
        <v>【2025年度用】</v>
      </c>
      <c r="B1" s="148"/>
      <c r="C1" s="148"/>
      <c r="D1" s="149"/>
      <c r="O1" s="149" t="s">
        <v>604</v>
      </c>
      <c r="Q1" s="152"/>
      <c r="R1" s="153"/>
      <c r="S1" s="153"/>
      <c r="T1" s="154"/>
      <c r="U1" s="154"/>
      <c r="V1" s="154"/>
      <c r="W1" s="154"/>
      <c r="X1" s="154"/>
      <c r="Y1" s="155"/>
      <c r="Z1" s="156"/>
    </row>
    <row r="2" spans="1:31" ht="28.5">
      <c r="A2" s="157"/>
      <c r="B2" s="158"/>
      <c r="C2" s="158"/>
      <c r="D2" s="149"/>
      <c r="E2" s="1527">
        <f>B8</f>
        <v>0</v>
      </c>
      <c r="F2" s="1528"/>
      <c r="G2" s="162" t="s">
        <v>605</v>
      </c>
      <c r="H2" s="1527">
        <f>E2/3</f>
        <v>0</v>
      </c>
      <c r="I2" s="1528"/>
      <c r="J2" s="162" t="s">
        <v>605</v>
      </c>
      <c r="K2" s="1529">
        <f>E2*10%</f>
        <v>0</v>
      </c>
      <c r="L2" s="1530"/>
      <c r="M2" s="1531"/>
      <c r="N2" s="379" t="s">
        <v>606</v>
      </c>
      <c r="O2" s="1061">
        <f>B8-(B8*1/3)-(B8*10%)</f>
        <v>0</v>
      </c>
      <c r="Q2" s="152"/>
      <c r="R2" s="153"/>
      <c r="S2" s="153"/>
      <c r="T2" s="130"/>
      <c r="U2" s="130"/>
      <c r="V2" s="130"/>
      <c r="W2" s="130"/>
      <c r="X2" s="130"/>
      <c r="Y2" s="160"/>
      <c r="Z2" s="163"/>
    </row>
    <row r="3" spans="1:31" ht="37" customHeight="1">
      <c r="A3" s="1532"/>
      <c r="B3" s="1532"/>
      <c r="C3" s="1532"/>
      <c r="D3" s="1532"/>
      <c r="E3" s="1536" t="s">
        <v>680</v>
      </c>
      <c r="F3" s="1536"/>
      <c r="G3" s="380"/>
      <c r="H3" s="1537" t="s">
        <v>679</v>
      </c>
      <c r="I3" s="1537"/>
      <c r="J3" s="380"/>
      <c r="K3" s="1538" t="s">
        <v>678</v>
      </c>
      <c r="L3" s="1538"/>
      <c r="M3" s="1538"/>
      <c r="N3" s="166"/>
      <c r="O3" s="381" t="s">
        <v>677</v>
      </c>
      <c r="P3" s="166"/>
      <c r="T3" s="135"/>
      <c r="U3" s="135"/>
      <c r="V3" s="135"/>
      <c r="W3" s="138"/>
      <c r="X3" s="138"/>
      <c r="Y3" s="163"/>
    </row>
    <row r="4" spans="1:31" ht="25.5">
      <c r="A4" s="164"/>
      <c r="B4" s="164"/>
      <c r="C4" s="164"/>
      <c r="D4" s="164"/>
      <c r="E4" s="165"/>
      <c r="F4" s="166"/>
      <c r="G4" s="166"/>
      <c r="H4" s="166"/>
      <c r="I4" s="166"/>
      <c r="J4" s="166"/>
      <c r="K4" s="166"/>
      <c r="L4" s="166"/>
      <c r="M4" s="166"/>
      <c r="N4" s="166"/>
      <c r="O4" s="166"/>
      <c r="P4" s="166"/>
      <c r="T4" s="135"/>
      <c r="U4" s="135"/>
      <c r="V4" s="135"/>
      <c r="W4" s="138"/>
      <c r="X4" s="138"/>
      <c r="Y4" s="163"/>
    </row>
    <row r="5" spans="1:31" ht="19">
      <c r="A5" s="1533" t="s">
        <v>607</v>
      </c>
      <c r="B5" s="1533"/>
      <c r="C5" s="1533"/>
      <c r="D5" s="1533"/>
      <c r="E5" s="1533"/>
      <c r="F5" s="1533"/>
      <c r="G5" s="1533"/>
      <c r="H5" s="1533"/>
      <c r="I5" s="1533"/>
      <c r="J5" s="1533"/>
      <c r="K5" s="1533"/>
      <c r="L5" s="1533"/>
      <c r="M5" s="1533"/>
      <c r="N5" s="1533"/>
      <c r="O5" s="1533"/>
      <c r="P5" s="1533"/>
      <c r="Q5" s="167"/>
      <c r="T5" s="130"/>
      <c r="U5" s="130"/>
      <c r="V5" s="130"/>
      <c r="W5" s="130"/>
      <c r="X5" s="130"/>
      <c r="Y5" s="130"/>
      <c r="Z5" s="160"/>
    </row>
    <row r="6" spans="1:31">
      <c r="A6" s="168" t="s">
        <v>608</v>
      </c>
      <c r="D6" s="170" t="s">
        <v>609</v>
      </c>
      <c r="E6" s="170"/>
      <c r="F6" s="170"/>
      <c r="H6" s="170"/>
      <c r="I6" s="170"/>
      <c r="J6" s="170"/>
      <c r="K6" s="170"/>
      <c r="L6" s="170"/>
      <c r="M6" s="170"/>
      <c r="N6" s="170"/>
      <c r="O6" s="170"/>
      <c r="P6" s="170"/>
      <c r="T6" s="138"/>
      <c r="U6" s="135"/>
      <c r="V6" s="135"/>
      <c r="W6" s="135"/>
      <c r="X6" s="138"/>
      <c r="Y6" s="138"/>
      <c r="Z6" s="163"/>
    </row>
    <row r="7" spans="1:31" s="151" customFormat="1" ht="41">
      <c r="A7" s="171" t="s">
        <v>231</v>
      </c>
      <c r="B7" s="172" t="s">
        <v>610</v>
      </c>
      <c r="C7" s="172" t="s">
        <v>611</v>
      </c>
      <c r="D7" s="871" t="s">
        <v>612</v>
      </c>
      <c r="E7" s="1539" t="s">
        <v>613</v>
      </c>
      <c r="F7" s="1539"/>
      <c r="G7" s="1539"/>
      <c r="H7" s="1539"/>
      <c r="I7" s="1539"/>
      <c r="J7" s="1539"/>
      <c r="K7" s="1539"/>
      <c r="L7" s="1539"/>
      <c r="M7" s="1539"/>
      <c r="N7" s="1539"/>
      <c r="O7" s="173" t="s">
        <v>614</v>
      </c>
      <c r="P7" s="967" t="s">
        <v>615</v>
      </c>
      <c r="Q7" s="174"/>
      <c r="R7" s="174"/>
      <c r="S7" s="174"/>
      <c r="T7" s="1534"/>
      <c r="U7" s="130"/>
      <c r="V7" s="130"/>
      <c r="W7" s="130"/>
      <c r="X7" s="130"/>
      <c r="Y7" s="130"/>
      <c r="Z7" s="160"/>
      <c r="AA7" s="174"/>
      <c r="AB7" s="174"/>
      <c r="AC7" s="174"/>
      <c r="AD7" s="174"/>
      <c r="AE7" s="174"/>
    </row>
    <row r="8" spans="1:31" s="151" customFormat="1" ht="20.149999999999999" customHeight="1">
      <c r="A8" s="176" t="s">
        <v>381</v>
      </c>
      <c r="B8" s="177">
        <f>SUM(B9,B58,B76,B81,B87,B78)</f>
        <v>0</v>
      </c>
      <c r="C8" s="178"/>
      <c r="D8" s="179"/>
      <c r="E8" s="988"/>
      <c r="F8" s="180"/>
      <c r="G8" s="181"/>
      <c r="H8" s="180"/>
      <c r="I8" s="180"/>
      <c r="J8" s="180"/>
      <c r="K8" s="182"/>
      <c r="L8" s="182"/>
      <c r="M8" s="182"/>
      <c r="N8" s="183"/>
      <c r="O8" s="184">
        <f>SUM(O9,O58,O76,O81,O87,O78)</f>
        <v>0</v>
      </c>
      <c r="P8" s="184">
        <f>SUM(P9,P58,P76,P81,P87,P78)</f>
        <v>0</v>
      </c>
      <c r="Q8" s="174"/>
      <c r="R8" s="174"/>
      <c r="S8" s="174"/>
      <c r="T8" s="1534"/>
      <c r="U8" s="130"/>
      <c r="V8" s="130"/>
      <c r="W8" s="130"/>
      <c r="X8" s="130"/>
      <c r="Y8" s="130"/>
      <c r="Z8" s="160"/>
      <c r="AA8" s="174"/>
      <c r="AB8" s="174"/>
      <c r="AC8" s="174"/>
      <c r="AD8" s="174"/>
      <c r="AE8" s="174"/>
    </row>
    <row r="9" spans="1:31" ht="20.149999999999999" customHeight="1">
      <c r="A9" s="185" t="s">
        <v>723</v>
      </c>
      <c r="B9" s="186">
        <f>SUM(B10,B13+B18+B25+B33+B37+B40+B46+B52)</f>
        <v>0</v>
      </c>
      <c r="C9" s="177"/>
      <c r="D9" s="187"/>
      <c r="E9" s="989"/>
      <c r="F9" s="188"/>
      <c r="G9" s="189"/>
      <c r="H9" s="188"/>
      <c r="I9" s="188"/>
      <c r="J9" s="188"/>
      <c r="K9" s="190"/>
      <c r="L9" s="190"/>
      <c r="M9" s="190"/>
      <c r="N9" s="191"/>
      <c r="O9" s="192">
        <f>SUM(O10+O13+O18+O25+O33+O37+O40+O46+O52+O55)</f>
        <v>0</v>
      </c>
      <c r="P9" s="192">
        <f>SUM(P10+P13+P18+P25+P33+P37+P40+P46+P52+P55)</f>
        <v>0</v>
      </c>
      <c r="T9" s="1534"/>
      <c r="U9" s="130"/>
      <c r="V9" s="130"/>
      <c r="W9" s="130"/>
      <c r="X9" s="130"/>
      <c r="Y9" s="130"/>
      <c r="Z9" s="160"/>
    </row>
    <row r="10" spans="1:31" ht="20.149999999999999" customHeight="1">
      <c r="A10" s="860" t="s">
        <v>383</v>
      </c>
      <c r="B10" s="193">
        <f>SUM(O11:P12)</f>
        <v>0</v>
      </c>
      <c r="C10" s="177"/>
      <c r="D10" s="194"/>
      <c r="E10" s="990"/>
      <c r="F10" s="195"/>
      <c r="G10" s="195"/>
      <c r="H10" s="196"/>
      <c r="I10" s="197"/>
      <c r="J10" s="195"/>
      <c r="K10" s="196"/>
      <c r="L10" s="198"/>
      <c r="M10" s="196"/>
      <c r="N10" s="199"/>
      <c r="O10" s="963">
        <f>SUM(O11:O12)</f>
        <v>0</v>
      </c>
      <c r="P10" s="963">
        <f>SUM(P11:P12)</f>
        <v>0</v>
      </c>
      <c r="T10" s="175"/>
      <c r="U10" s="130"/>
      <c r="V10" s="130"/>
      <c r="W10" s="130"/>
      <c r="X10" s="130"/>
      <c r="Y10" s="130"/>
      <c r="Z10" s="160"/>
    </row>
    <row r="11" spans="1:31" ht="20.149999999999999" customHeight="1">
      <c r="A11" s="200"/>
      <c r="B11" s="201"/>
      <c r="C11" s="1090" t="s">
        <v>775</v>
      </c>
      <c r="D11" s="973"/>
      <c r="E11" s="991"/>
      <c r="F11" s="221" t="s">
        <v>618</v>
      </c>
      <c r="G11" s="222" t="s">
        <v>619</v>
      </c>
      <c r="H11" s="223"/>
      <c r="I11" s="225" t="s">
        <v>96</v>
      </c>
      <c r="J11" s="222" t="s">
        <v>619</v>
      </c>
      <c r="K11" s="934"/>
      <c r="L11" s="305" t="s">
        <v>620</v>
      </c>
      <c r="M11" s="306"/>
      <c r="N11" s="256"/>
      <c r="O11" s="244" t="str">
        <f>IF(C11="2025年度", PRODUCT(E11, H11, K11, M11), "")</f>
        <v/>
      </c>
      <c r="P11" s="244" t="str">
        <f>IF(C11="2026年度", PRODUCT(E11, H11, K11, M11), "")</f>
        <v/>
      </c>
      <c r="T11" s="1535"/>
      <c r="U11" s="130"/>
      <c r="V11" s="130"/>
      <c r="W11" s="130"/>
      <c r="X11" s="130"/>
      <c r="Y11" s="130"/>
      <c r="Z11" s="160"/>
    </row>
    <row r="12" spans="1:31" ht="20.149999999999999" customHeight="1">
      <c r="A12" s="202"/>
      <c r="B12" s="201"/>
      <c r="C12" s="1091" t="s">
        <v>775</v>
      </c>
      <c r="D12" s="974"/>
      <c r="E12" s="992"/>
      <c r="F12" s="295" t="s">
        <v>618</v>
      </c>
      <c r="G12" s="296" t="s">
        <v>619</v>
      </c>
      <c r="H12" s="297"/>
      <c r="I12" s="935" t="s">
        <v>96</v>
      </c>
      <c r="J12" s="296" t="s">
        <v>619</v>
      </c>
      <c r="K12" s="936"/>
      <c r="L12" s="272" t="s">
        <v>621</v>
      </c>
      <c r="M12" s="273"/>
      <c r="N12" s="299"/>
      <c r="O12" s="211" t="str">
        <f>IF(C12="2025年度", PRODUCT(E12, H12, K12, M12), "")</f>
        <v/>
      </c>
      <c r="P12" s="211" t="str">
        <f>IF(C12="2026年度", PRODUCT(E12, H12, K12, M12), "")</f>
        <v/>
      </c>
      <c r="T12" s="1535"/>
      <c r="U12" s="130"/>
      <c r="V12" s="130"/>
      <c r="W12" s="130"/>
      <c r="X12" s="130"/>
      <c r="Y12" s="130"/>
      <c r="Z12" s="160"/>
    </row>
    <row r="13" spans="1:31">
      <c r="A13" s="860" t="s">
        <v>384</v>
      </c>
      <c r="B13" s="212">
        <f>SUM(O14:P17)</f>
        <v>0</v>
      </c>
      <c r="C13" s="213"/>
      <c r="D13" s="975"/>
      <c r="E13" s="993"/>
      <c r="F13" s="214"/>
      <c r="G13" s="214"/>
      <c r="H13" s="215"/>
      <c r="I13" s="216"/>
      <c r="J13" s="214"/>
      <c r="K13" s="215"/>
      <c r="L13" s="217"/>
      <c r="M13" s="215"/>
      <c r="N13" s="218"/>
      <c r="O13" s="242">
        <f>SUM(O14:O17)</f>
        <v>0</v>
      </c>
      <c r="P13" s="242">
        <f>SUM(P14:P17)</f>
        <v>0</v>
      </c>
      <c r="T13" s="1535"/>
      <c r="U13" s="130"/>
      <c r="V13" s="130"/>
      <c r="W13" s="130"/>
      <c r="X13" s="130"/>
      <c r="Y13" s="130"/>
      <c r="Z13" s="160"/>
    </row>
    <row r="14" spans="1:31">
      <c r="A14" s="200"/>
      <c r="B14" s="219"/>
      <c r="C14" s="1090" t="s">
        <v>775</v>
      </c>
      <c r="D14" s="976"/>
      <c r="E14" s="220"/>
      <c r="F14" s="221" t="s">
        <v>618</v>
      </c>
      <c r="G14" s="222" t="s">
        <v>619</v>
      </c>
      <c r="H14" s="223"/>
      <c r="I14" s="224" t="s">
        <v>623</v>
      </c>
      <c r="J14" s="222" t="s">
        <v>619</v>
      </c>
      <c r="K14" s="223"/>
      <c r="L14" s="225" t="s">
        <v>96</v>
      </c>
      <c r="M14" s="223"/>
      <c r="N14" s="226" t="s">
        <v>624</v>
      </c>
      <c r="O14" s="227" t="str">
        <f>IF(C14="2025年度", PRODUCT(E14, H14, K14, M14), "")</f>
        <v/>
      </c>
      <c r="P14" s="227" t="str">
        <f>IF(C14="2026年度", PRODUCT(E14, H14, K14, M14), "")</f>
        <v/>
      </c>
      <c r="T14" s="1535"/>
      <c r="U14" s="130"/>
      <c r="V14" s="130"/>
      <c r="W14" s="130"/>
      <c r="X14" s="130"/>
      <c r="Y14" s="130"/>
      <c r="Z14" s="160"/>
    </row>
    <row r="15" spans="1:31">
      <c r="A15" s="200"/>
      <c r="B15" s="219"/>
      <c r="C15" s="1092" t="s">
        <v>775</v>
      </c>
      <c r="D15" s="977"/>
      <c r="E15" s="228"/>
      <c r="F15" s="229" t="s">
        <v>618</v>
      </c>
      <c r="G15" s="230" t="s">
        <v>619</v>
      </c>
      <c r="H15" s="231"/>
      <c r="I15" s="232" t="s">
        <v>623</v>
      </c>
      <c r="J15" s="230" t="s">
        <v>619</v>
      </c>
      <c r="K15" s="231"/>
      <c r="L15" s="233" t="s">
        <v>96</v>
      </c>
      <c r="M15" s="231"/>
      <c r="N15" s="235" t="s">
        <v>624</v>
      </c>
      <c r="O15" s="234" t="str">
        <f t="shared" ref="O15:O17" si="0">IF(C15="2025年度", PRODUCT(E15, H15, K15, M15), "")</f>
        <v/>
      </c>
      <c r="P15" s="234" t="str">
        <f t="shared" ref="P15:P17" si="1">IF(C15="2026年度", PRODUCT(E15, H15, K15, M15), "")</f>
        <v/>
      </c>
    </row>
    <row r="16" spans="1:31">
      <c r="A16" s="200"/>
      <c r="B16" s="219"/>
      <c r="C16" s="1092" t="s">
        <v>775</v>
      </c>
      <c r="D16" s="977"/>
      <c r="E16" s="228"/>
      <c r="F16" s="229" t="s">
        <v>618</v>
      </c>
      <c r="G16" s="230" t="s">
        <v>619</v>
      </c>
      <c r="H16" s="231"/>
      <c r="I16" s="232" t="s">
        <v>623</v>
      </c>
      <c r="J16" s="230" t="s">
        <v>619</v>
      </c>
      <c r="K16" s="231"/>
      <c r="L16" s="233" t="s">
        <v>96</v>
      </c>
      <c r="M16" s="231"/>
      <c r="N16" s="235" t="s">
        <v>624</v>
      </c>
      <c r="O16" s="234" t="str">
        <f>IF(C16="2025年度", PRODUCT(E16, H16, K16, M16), "")</f>
        <v/>
      </c>
      <c r="P16" s="234" t="str">
        <f t="shared" si="1"/>
        <v/>
      </c>
    </row>
    <row r="17" spans="1:16">
      <c r="A17" s="200"/>
      <c r="B17" s="219"/>
      <c r="C17" s="1091" t="s">
        <v>775</v>
      </c>
      <c r="D17" s="978"/>
      <c r="E17" s="294"/>
      <c r="F17" s="295" t="s">
        <v>618</v>
      </c>
      <c r="G17" s="296" t="s">
        <v>619</v>
      </c>
      <c r="H17" s="297"/>
      <c r="I17" s="937" t="s">
        <v>623</v>
      </c>
      <c r="J17" s="296" t="s">
        <v>619</v>
      </c>
      <c r="K17" s="297"/>
      <c r="L17" s="935" t="s">
        <v>96</v>
      </c>
      <c r="M17" s="297"/>
      <c r="N17" s="994" t="s">
        <v>624</v>
      </c>
      <c r="O17" s="211" t="str">
        <f t="shared" si="0"/>
        <v/>
      </c>
      <c r="P17" s="211" t="str">
        <f t="shared" si="1"/>
        <v/>
      </c>
    </row>
    <row r="18" spans="1:16">
      <c r="A18" s="861" t="s">
        <v>335</v>
      </c>
      <c r="B18" s="376">
        <f>SUM(O19:P24)</f>
        <v>0</v>
      </c>
      <c r="C18" s="213"/>
      <c r="D18" s="975"/>
      <c r="E18" s="993"/>
      <c r="F18" s="214"/>
      <c r="G18" s="214"/>
      <c r="H18" s="215"/>
      <c r="I18" s="216"/>
      <c r="J18" s="214"/>
      <c r="K18" s="215"/>
      <c r="L18" s="217"/>
      <c r="M18" s="215"/>
      <c r="N18" s="218"/>
      <c r="O18" s="242">
        <f>SUM(O19:O24)</f>
        <v>0</v>
      </c>
      <c r="P18" s="242">
        <f>SUM(P19:P24)</f>
        <v>0</v>
      </c>
    </row>
    <row r="19" spans="1:16">
      <c r="A19" s="241"/>
      <c r="B19" s="201"/>
      <c r="C19" s="1090" t="s">
        <v>775</v>
      </c>
      <c r="D19" s="976"/>
      <c r="E19" s="220"/>
      <c r="F19" s="221" t="s">
        <v>618</v>
      </c>
      <c r="G19" s="222" t="s">
        <v>619</v>
      </c>
      <c r="H19" s="223"/>
      <c r="I19" s="243" t="s">
        <v>625</v>
      </c>
      <c r="J19" s="222" t="s">
        <v>619</v>
      </c>
      <c r="K19" s="938"/>
      <c r="L19" s="221" t="s">
        <v>619</v>
      </c>
      <c r="M19" s="223"/>
      <c r="N19" s="995" t="s">
        <v>623</v>
      </c>
      <c r="O19" s="244" t="str">
        <f>IF(C19="2025年度", PRODUCT(E19, H19, K19, M19), "")</f>
        <v/>
      </c>
      <c r="P19" s="244" t="str">
        <f>IF(C19="2026年度", PRODUCT(E19, H19, K19, M19), "")</f>
        <v/>
      </c>
    </row>
    <row r="20" spans="1:16" ht="15" customHeight="1">
      <c r="A20" s="241"/>
      <c r="B20" s="201"/>
      <c r="C20" s="1092" t="s">
        <v>775</v>
      </c>
      <c r="D20" s="979"/>
      <c r="E20" s="228"/>
      <c r="F20" s="229" t="s">
        <v>618</v>
      </c>
      <c r="G20" s="230" t="s">
        <v>619</v>
      </c>
      <c r="H20" s="231"/>
      <c r="I20" s="939" t="s">
        <v>625</v>
      </c>
      <c r="J20" s="230" t="s">
        <v>619</v>
      </c>
      <c r="K20" s="940"/>
      <c r="L20" s="229" t="s">
        <v>619</v>
      </c>
      <c r="M20" s="231"/>
      <c r="N20" s="996" t="s">
        <v>623</v>
      </c>
      <c r="O20" s="234" t="str">
        <f t="shared" ref="O20:O24" si="2">IF(C20="2025年度", PRODUCT(E20, H20, K20, M20), "")</f>
        <v/>
      </c>
      <c r="P20" s="234" t="str">
        <f t="shared" ref="P20:P24" si="3">IF(C20="2026年度", PRODUCT(E20, H20, K20, M20), "")</f>
        <v/>
      </c>
    </row>
    <row r="21" spans="1:16" ht="15" customHeight="1">
      <c r="A21" s="241"/>
      <c r="B21" s="201"/>
      <c r="C21" s="1092" t="s">
        <v>775</v>
      </c>
      <c r="D21" s="979"/>
      <c r="E21" s="245"/>
      <c r="F21" s="229" t="s">
        <v>618</v>
      </c>
      <c r="G21" s="230" t="s">
        <v>619</v>
      </c>
      <c r="H21" s="231"/>
      <c r="I21" s="939" t="s">
        <v>749</v>
      </c>
      <c r="J21" s="230" t="s">
        <v>619</v>
      </c>
      <c r="K21" s="940"/>
      <c r="L21" s="229" t="s">
        <v>619</v>
      </c>
      <c r="M21" s="231"/>
      <c r="N21" s="996" t="s">
        <v>623</v>
      </c>
      <c r="O21" s="234" t="str">
        <f>IF(C21="2025年度", PRODUCT(E21, H21, K21, M21), "")</f>
        <v/>
      </c>
      <c r="P21" s="234" t="str">
        <f t="shared" si="3"/>
        <v/>
      </c>
    </row>
    <row r="22" spans="1:16">
      <c r="A22" s="241"/>
      <c r="B22" s="201"/>
      <c r="C22" s="1092" t="s">
        <v>775</v>
      </c>
      <c r="D22" s="977"/>
      <c r="E22" s="228"/>
      <c r="F22" s="229" t="s">
        <v>618</v>
      </c>
      <c r="G22" s="230" t="s">
        <v>619</v>
      </c>
      <c r="H22" s="231"/>
      <c r="I22" s="939" t="s">
        <v>625</v>
      </c>
      <c r="J22" s="230" t="s">
        <v>619</v>
      </c>
      <c r="K22" s="940"/>
      <c r="L22" s="229" t="s">
        <v>619</v>
      </c>
      <c r="M22" s="231"/>
      <c r="N22" s="996" t="s">
        <v>623</v>
      </c>
      <c r="O22" s="234" t="str">
        <f t="shared" si="2"/>
        <v/>
      </c>
      <c r="P22" s="234" t="str">
        <f t="shared" si="3"/>
        <v/>
      </c>
    </row>
    <row r="23" spans="1:16" ht="15" customHeight="1">
      <c r="A23" s="241"/>
      <c r="B23" s="201"/>
      <c r="C23" s="1092" t="s">
        <v>775</v>
      </c>
      <c r="D23" s="979"/>
      <c r="E23" s="228"/>
      <c r="F23" s="229"/>
      <c r="G23" s="230"/>
      <c r="H23" s="246"/>
      <c r="I23" s="247"/>
      <c r="J23" s="248"/>
      <c r="K23" s="246"/>
      <c r="L23" s="262"/>
      <c r="M23" s="246"/>
      <c r="N23" s="249"/>
      <c r="O23" s="234" t="str">
        <f t="shared" si="2"/>
        <v/>
      </c>
      <c r="P23" s="234" t="str">
        <f t="shared" si="3"/>
        <v/>
      </c>
    </row>
    <row r="24" spans="1:16" ht="15" customHeight="1">
      <c r="A24" s="241"/>
      <c r="B24" s="201"/>
      <c r="C24" s="1091" t="s">
        <v>775</v>
      </c>
      <c r="D24" s="974"/>
      <c r="E24" s="294"/>
      <c r="F24" s="295"/>
      <c r="G24" s="296"/>
      <c r="H24" s="297"/>
      <c r="I24" s="295"/>
      <c r="J24" s="296"/>
      <c r="K24" s="297"/>
      <c r="L24" s="298"/>
      <c r="M24" s="297"/>
      <c r="N24" s="299"/>
      <c r="O24" s="211" t="str">
        <f t="shared" si="2"/>
        <v/>
      </c>
      <c r="P24" s="211" t="str">
        <f t="shared" si="3"/>
        <v/>
      </c>
    </row>
    <row r="25" spans="1:16">
      <c r="A25" s="932" t="s">
        <v>396</v>
      </c>
      <c r="B25" s="254">
        <f>SUM(O27:P32)</f>
        <v>0</v>
      </c>
      <c r="C25" s="213"/>
      <c r="D25" s="975"/>
      <c r="E25" s="993"/>
      <c r="F25" s="214"/>
      <c r="G25" s="214"/>
      <c r="H25" s="215"/>
      <c r="I25" s="216"/>
      <c r="J25" s="214"/>
      <c r="K25" s="215"/>
      <c r="L25" s="217"/>
      <c r="M25" s="215"/>
      <c r="N25" s="218"/>
      <c r="O25" s="242">
        <f>SUM(O27:O32)</f>
        <v>0</v>
      </c>
      <c r="P25" s="242">
        <f>SUM(P27:P32)</f>
        <v>0</v>
      </c>
    </row>
    <row r="26" spans="1:16">
      <c r="A26" s="933"/>
      <c r="B26" s="255"/>
      <c r="C26" s="968"/>
      <c r="D26" s="869"/>
      <c r="E26" s="997"/>
      <c r="F26" s="222"/>
      <c r="G26" s="222"/>
      <c r="H26" s="306"/>
      <c r="I26" s="941"/>
      <c r="J26" s="222"/>
      <c r="K26" s="306"/>
      <c r="L26" s="942"/>
      <c r="M26" s="306"/>
      <c r="N26" s="998"/>
      <c r="O26" s="244"/>
      <c r="P26" s="244"/>
    </row>
    <row r="27" spans="1:16" ht="15" customHeight="1">
      <c r="A27" s="241"/>
      <c r="B27" s="255"/>
      <c r="C27" s="1092" t="s">
        <v>775</v>
      </c>
      <c r="D27" s="979"/>
      <c r="E27" s="228"/>
      <c r="F27" s="229" t="s">
        <v>618</v>
      </c>
      <c r="G27" s="230" t="s">
        <v>619</v>
      </c>
      <c r="H27" s="231"/>
      <c r="I27" s="233" t="s">
        <v>96</v>
      </c>
      <c r="J27" s="230" t="s">
        <v>619</v>
      </c>
      <c r="K27" s="231"/>
      <c r="L27" s="233" t="s">
        <v>620</v>
      </c>
      <c r="M27" s="231"/>
      <c r="N27" s="236"/>
      <c r="O27" s="234" t="str">
        <f>IF(C27="2025年度", PRODUCT(E27, H27, K27, M27), "")</f>
        <v/>
      </c>
      <c r="P27" s="234" t="str">
        <f t="shared" ref="P27:P32" si="4">IF(C27="2026年度", PRODUCT(E27, H27, K27, M27), "")</f>
        <v/>
      </c>
    </row>
    <row r="28" spans="1:16" ht="15" customHeight="1">
      <c r="A28" s="241"/>
      <c r="B28" s="255"/>
      <c r="C28" s="1092" t="s">
        <v>775</v>
      </c>
      <c r="D28" s="979"/>
      <c r="E28" s="228"/>
      <c r="F28" s="229" t="s">
        <v>618</v>
      </c>
      <c r="G28" s="230" t="s">
        <v>619</v>
      </c>
      <c r="H28" s="257"/>
      <c r="I28" s="258" t="s">
        <v>627</v>
      </c>
      <c r="J28" s="230" t="s">
        <v>619</v>
      </c>
      <c r="K28" s="231"/>
      <c r="L28" s="233" t="s">
        <v>96</v>
      </c>
      <c r="M28" s="231"/>
      <c r="N28" s="235" t="s">
        <v>620</v>
      </c>
      <c r="O28" s="234" t="str">
        <f>IF(C28="2025年度", PRODUCT(E28, H28, K28, M28), "")</f>
        <v/>
      </c>
      <c r="P28" s="234" t="str">
        <f t="shared" si="4"/>
        <v/>
      </c>
    </row>
    <row r="29" spans="1:16" ht="15" customHeight="1">
      <c r="A29" s="200"/>
      <c r="B29" s="255"/>
      <c r="C29" s="1092" t="s">
        <v>775</v>
      </c>
      <c r="D29" s="979"/>
      <c r="E29" s="228"/>
      <c r="F29" s="229" t="s">
        <v>618</v>
      </c>
      <c r="G29" s="230" t="s">
        <v>619</v>
      </c>
      <c r="H29" s="257"/>
      <c r="I29" s="259" t="s">
        <v>252</v>
      </c>
      <c r="J29" s="230" t="s">
        <v>619</v>
      </c>
      <c r="K29" s="231"/>
      <c r="L29" s="233" t="s">
        <v>96</v>
      </c>
      <c r="M29" s="231"/>
      <c r="N29" s="235" t="s">
        <v>620</v>
      </c>
      <c r="O29" s="234" t="str">
        <f>IF(C29="2025年度", PRODUCT(E29, H29, K29, M29), "")</f>
        <v/>
      </c>
      <c r="P29" s="234" t="str">
        <f t="shared" si="4"/>
        <v/>
      </c>
    </row>
    <row r="30" spans="1:16" ht="15" customHeight="1">
      <c r="A30" s="200"/>
      <c r="B30" s="255"/>
      <c r="C30" s="1092" t="s">
        <v>775</v>
      </c>
      <c r="D30" s="979"/>
      <c r="E30" s="228"/>
      <c r="F30" s="229" t="s">
        <v>618</v>
      </c>
      <c r="G30" s="230" t="s">
        <v>619</v>
      </c>
      <c r="H30" s="231"/>
      <c r="I30" s="233" t="s">
        <v>96</v>
      </c>
      <c r="J30" s="230" t="s">
        <v>619</v>
      </c>
      <c r="K30" s="231"/>
      <c r="L30" s="233" t="s">
        <v>620</v>
      </c>
      <c r="M30" s="231"/>
      <c r="N30" s="236"/>
      <c r="O30" s="234" t="str">
        <f>IF(C30="2025年度", PRODUCT(E30, H30, K30, M30), "")</f>
        <v/>
      </c>
      <c r="P30" s="234" t="str">
        <f t="shared" si="4"/>
        <v/>
      </c>
    </row>
    <row r="31" spans="1:16" ht="15" customHeight="1">
      <c r="A31" s="200"/>
      <c r="B31" s="255"/>
      <c r="C31" s="1092" t="s">
        <v>775</v>
      </c>
      <c r="D31" s="979"/>
      <c r="E31" s="228"/>
      <c r="F31" s="229" t="s">
        <v>618</v>
      </c>
      <c r="G31" s="230" t="s">
        <v>619</v>
      </c>
      <c r="H31" s="231"/>
      <c r="I31" s="233" t="s">
        <v>252</v>
      </c>
      <c r="J31" s="230" t="s">
        <v>619</v>
      </c>
      <c r="K31" s="231"/>
      <c r="L31" s="233" t="s">
        <v>620</v>
      </c>
      <c r="M31" s="231"/>
      <c r="N31" s="236"/>
      <c r="O31" s="234" t="str">
        <f t="shared" ref="O31:O32" si="5">IF(C31="2025年度", PRODUCT(E31, H31, K31, M31), "")</f>
        <v/>
      </c>
      <c r="P31" s="234" t="str">
        <f t="shared" si="4"/>
        <v/>
      </c>
    </row>
    <row r="32" spans="1:16" ht="15" customHeight="1">
      <c r="A32" s="241"/>
      <c r="B32" s="255"/>
      <c r="C32" s="1091" t="s">
        <v>775</v>
      </c>
      <c r="D32" s="974"/>
      <c r="E32" s="294"/>
      <c r="F32" s="295"/>
      <c r="G32" s="296"/>
      <c r="H32" s="297"/>
      <c r="I32" s="935"/>
      <c r="J32" s="296"/>
      <c r="K32" s="297"/>
      <c r="L32" s="298"/>
      <c r="M32" s="297"/>
      <c r="N32" s="299"/>
      <c r="O32" s="211" t="str">
        <f t="shared" si="5"/>
        <v/>
      </c>
      <c r="P32" s="211" t="str">
        <f t="shared" si="4"/>
        <v/>
      </c>
    </row>
    <row r="33" spans="1:16">
      <c r="A33" s="185" t="s">
        <v>336</v>
      </c>
      <c r="B33" s="254">
        <f>SUM(O34:P36)</f>
        <v>0</v>
      </c>
      <c r="C33" s="213"/>
      <c r="D33" s="975"/>
      <c r="E33" s="993"/>
      <c r="F33" s="214"/>
      <c r="G33" s="214"/>
      <c r="H33" s="215"/>
      <c r="I33" s="216"/>
      <c r="J33" s="214"/>
      <c r="K33" s="215"/>
      <c r="L33" s="217"/>
      <c r="M33" s="215"/>
      <c r="N33" s="218"/>
      <c r="O33" s="242">
        <f>SUM(O34:O36)</f>
        <v>0</v>
      </c>
      <c r="P33" s="242">
        <f>SUM(P34:P36)</f>
        <v>0</v>
      </c>
    </row>
    <row r="34" spans="1:16">
      <c r="A34" s="926"/>
      <c r="B34" s="255"/>
      <c r="C34" s="1090" t="s">
        <v>775</v>
      </c>
      <c r="D34" s="973"/>
      <c r="E34" s="220"/>
      <c r="F34" s="221" t="s">
        <v>618</v>
      </c>
      <c r="G34" s="222" t="s">
        <v>619</v>
      </c>
      <c r="H34" s="223"/>
      <c r="I34" s="224" t="s">
        <v>252</v>
      </c>
      <c r="J34" s="222"/>
      <c r="K34" s="223"/>
      <c r="L34" s="261"/>
      <c r="M34" s="223"/>
      <c r="N34" s="256"/>
      <c r="O34" s="244" t="str">
        <f>IF(C34="2025年度", PRODUCT(E34, H34, K34, M34), "")</f>
        <v/>
      </c>
      <c r="P34" s="244" t="str">
        <f>IF(C34="2026年度", PRODUCT(E34, H34, K34, M34), "")</f>
        <v/>
      </c>
    </row>
    <row r="35" spans="1:16" ht="15" customHeight="1">
      <c r="A35" s="200"/>
      <c r="B35" s="255"/>
      <c r="C35" s="1092" t="s">
        <v>775</v>
      </c>
      <c r="D35" s="979"/>
      <c r="E35" s="228"/>
      <c r="F35" s="229" t="s">
        <v>618</v>
      </c>
      <c r="G35" s="230" t="s">
        <v>619</v>
      </c>
      <c r="H35" s="231"/>
      <c r="I35" s="232" t="s">
        <v>623</v>
      </c>
      <c r="J35" s="248"/>
      <c r="K35" s="246"/>
      <c r="L35" s="262"/>
      <c r="M35" s="246"/>
      <c r="N35" s="249"/>
      <c r="O35" s="234" t="str">
        <f t="shared" ref="O35:O36" si="6">IF(C35="2025年度", PRODUCT(E35, H35, K35, M35), "")</f>
        <v/>
      </c>
      <c r="P35" s="234" t="str">
        <f t="shared" ref="P35:P36" si="7">IF(C35="2026年度", PRODUCT(E35, H35, K35, M35), "")</f>
        <v/>
      </c>
    </row>
    <row r="36" spans="1:16" ht="15" customHeight="1">
      <c r="A36" s="200"/>
      <c r="B36" s="255"/>
      <c r="C36" s="1091" t="s">
        <v>775</v>
      </c>
      <c r="D36" s="980"/>
      <c r="E36" s="999"/>
      <c r="F36" s="943"/>
      <c r="G36" s="944"/>
      <c r="H36" s="945"/>
      <c r="I36" s="943"/>
      <c r="J36" s="946"/>
      <c r="K36" s="945"/>
      <c r="L36" s="947"/>
      <c r="M36" s="945"/>
      <c r="N36" s="1000"/>
      <c r="O36" s="211" t="str">
        <f t="shared" si="6"/>
        <v/>
      </c>
      <c r="P36" s="211" t="str">
        <f t="shared" si="7"/>
        <v/>
      </c>
    </row>
    <row r="37" spans="1:16" ht="15" customHeight="1">
      <c r="A37" s="931" t="s">
        <v>337</v>
      </c>
      <c r="B37" s="279">
        <f>SUM(O38:P39)</f>
        <v>0</v>
      </c>
      <c r="C37" s="213"/>
      <c r="D37" s="975"/>
      <c r="E37" s="993"/>
      <c r="F37" s="214"/>
      <c r="G37" s="214"/>
      <c r="H37" s="215"/>
      <c r="I37" s="216"/>
      <c r="J37" s="214"/>
      <c r="K37" s="215"/>
      <c r="L37" s="217"/>
      <c r="M37" s="215"/>
      <c r="N37" s="218"/>
      <c r="O37" s="242">
        <f>SUM(O38:O39)</f>
        <v>0</v>
      </c>
      <c r="P37" s="242">
        <f>SUM(P38:P39)</f>
        <v>0</v>
      </c>
    </row>
    <row r="38" spans="1:16" ht="15" customHeight="1">
      <c r="A38" s="928"/>
      <c r="B38" s="201"/>
      <c r="C38" s="1090" t="s">
        <v>775</v>
      </c>
      <c r="D38" s="979"/>
      <c r="E38" s="228"/>
      <c r="F38" s="229" t="s">
        <v>618</v>
      </c>
      <c r="G38" s="230" t="s">
        <v>619</v>
      </c>
      <c r="H38" s="231"/>
      <c r="I38" s="232" t="s">
        <v>252</v>
      </c>
      <c r="J38" s="230"/>
      <c r="K38" s="289"/>
      <c r="L38" s="251"/>
      <c r="M38" s="289"/>
      <c r="N38" s="236"/>
      <c r="O38" s="227" t="str">
        <f>IF(C38="2025年度", PRODUCT(E38, H38, K38, M38), "")</f>
        <v/>
      </c>
      <c r="P38" s="227" t="str">
        <f>IF(C38="2026年度", PRODUCT(E38, H38, K38, M38), "")</f>
        <v/>
      </c>
    </row>
    <row r="39" spans="1:16" ht="15" customHeight="1">
      <c r="A39" s="280"/>
      <c r="B39" s="201"/>
      <c r="C39" s="1091" t="s">
        <v>775</v>
      </c>
      <c r="D39" s="974"/>
      <c r="E39" s="294"/>
      <c r="F39" s="295" t="s">
        <v>618</v>
      </c>
      <c r="G39" s="296" t="s">
        <v>619</v>
      </c>
      <c r="H39" s="297"/>
      <c r="I39" s="937" t="s">
        <v>252</v>
      </c>
      <c r="J39" s="296"/>
      <c r="K39" s="297"/>
      <c r="L39" s="298"/>
      <c r="M39" s="297"/>
      <c r="N39" s="299"/>
      <c r="O39" s="211" t="str">
        <f t="shared" ref="O39" si="8">IF(C39="2025年度", PRODUCT(E39, H39, K39, M39), "")</f>
        <v/>
      </c>
      <c r="P39" s="211" t="str">
        <f t="shared" ref="P39" si="9">IF(C39="2026年度", PRODUCT(E39, H39, K39, M39), "")</f>
        <v/>
      </c>
    </row>
    <row r="40" spans="1:16" ht="15" customHeight="1">
      <c r="A40" s="931" t="s">
        <v>338</v>
      </c>
      <c r="B40" s="376">
        <f>SUM(O41:P45)</f>
        <v>0</v>
      </c>
      <c r="C40" s="213"/>
      <c r="D40" s="975"/>
      <c r="E40" s="993"/>
      <c r="F40" s="214"/>
      <c r="G40" s="214"/>
      <c r="H40" s="215"/>
      <c r="I40" s="216"/>
      <c r="J40" s="214"/>
      <c r="K40" s="215"/>
      <c r="L40" s="217"/>
      <c r="M40" s="215"/>
      <c r="N40" s="218"/>
      <c r="O40" s="242">
        <f>SUM(O41:O45)</f>
        <v>0</v>
      </c>
      <c r="P40" s="242">
        <f>SUM(P41:P45)</f>
        <v>0</v>
      </c>
    </row>
    <row r="41" spans="1:16" ht="15" customHeight="1">
      <c r="A41" s="928"/>
      <c r="B41" s="953"/>
      <c r="C41" s="1090" t="s">
        <v>775</v>
      </c>
      <c r="D41" s="981"/>
      <c r="E41" s="245"/>
      <c r="F41" s="247" t="s">
        <v>618</v>
      </c>
      <c r="G41" s="270" t="s">
        <v>619</v>
      </c>
      <c r="H41" s="246"/>
      <c r="I41" s="247" t="s">
        <v>629</v>
      </c>
      <c r="J41" s="270" t="s">
        <v>619</v>
      </c>
      <c r="K41" s="246"/>
      <c r="L41" s="247" t="s">
        <v>621</v>
      </c>
      <c r="M41" s="246"/>
      <c r="N41" s="249"/>
      <c r="O41" s="234" t="str">
        <f t="shared" ref="O41:O45" si="10">IF(C41="2025年度", PRODUCT(E41, H41, K41, M41), "")</f>
        <v/>
      </c>
      <c r="P41" s="234" t="str">
        <f t="shared" ref="P41:P45" si="11">IF(C41="2026年度", PRODUCT(E41, H41, K41, M41), "")</f>
        <v/>
      </c>
    </row>
    <row r="42" spans="1:16" ht="15" customHeight="1">
      <c r="A42" s="280"/>
      <c r="B42" s="954"/>
      <c r="C42" s="1092" t="s">
        <v>775</v>
      </c>
      <c r="D42" s="982"/>
      <c r="E42" s="245"/>
      <c r="F42" s="247" t="s">
        <v>618</v>
      </c>
      <c r="G42" s="270" t="s">
        <v>619</v>
      </c>
      <c r="H42" s="246"/>
      <c r="I42" s="247" t="s">
        <v>629</v>
      </c>
      <c r="J42" s="270" t="s">
        <v>619</v>
      </c>
      <c r="K42" s="246"/>
      <c r="L42" s="247" t="s">
        <v>621</v>
      </c>
      <c r="M42" s="246"/>
      <c r="N42" s="249"/>
      <c r="O42" s="234" t="str">
        <f t="shared" si="10"/>
        <v/>
      </c>
      <c r="P42" s="234" t="str">
        <f t="shared" si="11"/>
        <v/>
      </c>
    </row>
    <row r="43" spans="1:16" ht="15" customHeight="1">
      <c r="A43" s="280"/>
      <c r="B43" s="954"/>
      <c r="C43" s="1092" t="s">
        <v>775</v>
      </c>
      <c r="D43" s="982"/>
      <c r="E43" s="245"/>
      <c r="F43" s="247" t="s">
        <v>618</v>
      </c>
      <c r="G43" s="270" t="s">
        <v>619</v>
      </c>
      <c r="H43" s="246"/>
      <c r="I43" s="247" t="s">
        <v>629</v>
      </c>
      <c r="J43" s="270" t="s">
        <v>619</v>
      </c>
      <c r="K43" s="246"/>
      <c r="L43" s="247" t="s">
        <v>621</v>
      </c>
      <c r="M43" s="231"/>
      <c r="N43" s="249"/>
      <c r="O43" s="234"/>
      <c r="P43" s="234"/>
    </row>
    <row r="44" spans="1:16" ht="15" customHeight="1">
      <c r="A44" s="280"/>
      <c r="B44" s="954"/>
      <c r="C44" s="1092" t="s">
        <v>775</v>
      </c>
      <c r="D44" s="979"/>
      <c r="E44" s="228"/>
      <c r="F44" s="247" t="s">
        <v>618</v>
      </c>
      <c r="G44" s="270" t="s">
        <v>619</v>
      </c>
      <c r="H44" s="246"/>
      <c r="I44" s="247" t="s">
        <v>629</v>
      </c>
      <c r="J44" s="270" t="s">
        <v>619</v>
      </c>
      <c r="K44" s="246"/>
      <c r="L44" s="247" t="s">
        <v>621</v>
      </c>
      <c r="M44" s="231"/>
      <c r="N44" s="236"/>
      <c r="O44" s="234" t="str">
        <f t="shared" si="10"/>
        <v/>
      </c>
      <c r="P44" s="234" t="str">
        <f t="shared" si="11"/>
        <v/>
      </c>
    </row>
    <row r="45" spans="1:16" ht="15" customHeight="1">
      <c r="A45" s="280"/>
      <c r="B45" s="378"/>
      <c r="C45" s="1091" t="s">
        <v>775</v>
      </c>
      <c r="D45" s="974"/>
      <c r="E45" s="294"/>
      <c r="F45" s="272" t="s">
        <v>618</v>
      </c>
      <c r="G45" s="273" t="s">
        <v>619</v>
      </c>
      <c r="H45" s="274"/>
      <c r="I45" s="272" t="s">
        <v>629</v>
      </c>
      <c r="J45" s="273" t="s">
        <v>619</v>
      </c>
      <c r="K45" s="274"/>
      <c r="L45" s="272" t="s">
        <v>621</v>
      </c>
      <c r="M45" s="297"/>
      <c r="N45" s="299"/>
      <c r="O45" s="211" t="str">
        <f t="shared" si="10"/>
        <v/>
      </c>
      <c r="P45" s="211" t="str">
        <f t="shared" si="11"/>
        <v/>
      </c>
    </row>
    <row r="46" spans="1:16" ht="30.65" customHeight="1">
      <c r="A46" s="923" t="s">
        <v>671</v>
      </c>
      <c r="B46" s="301">
        <f>SUM(O47:P51)</f>
        <v>0</v>
      </c>
      <c r="C46" s="213"/>
      <c r="D46" s="975"/>
      <c r="E46" s="993"/>
      <c r="F46" s="214"/>
      <c r="G46" s="214"/>
      <c r="H46" s="215"/>
      <c r="I46" s="216"/>
      <c r="J46" s="214"/>
      <c r="K46" s="215"/>
      <c r="L46" s="217"/>
      <c r="M46" s="215"/>
      <c r="N46" s="218"/>
      <c r="O46" s="302">
        <f>SUM(O47:O51)</f>
        <v>0</v>
      </c>
      <c r="P46" s="302">
        <f>SUM(P47:P51)</f>
        <v>0</v>
      </c>
    </row>
    <row r="47" spans="1:16" ht="15" customHeight="1">
      <c r="A47" s="926"/>
      <c r="B47" s="303"/>
      <c r="C47" s="1090" t="s">
        <v>775</v>
      </c>
      <c r="D47" s="981"/>
      <c r="E47" s="304"/>
      <c r="F47" s="305" t="s">
        <v>618</v>
      </c>
      <c r="G47" s="306" t="s">
        <v>619</v>
      </c>
      <c r="H47" s="252"/>
      <c r="I47" s="305" t="s">
        <v>630</v>
      </c>
      <c r="J47" s="222" t="s">
        <v>619</v>
      </c>
      <c r="K47" s="223"/>
      <c r="L47" s="305" t="s">
        <v>621</v>
      </c>
      <c r="M47" s="223"/>
      <c r="N47" s="307"/>
      <c r="O47" s="227" t="str">
        <f>IF(C47="2025年度", PRODUCT(E47, H47, K47, M47), "")</f>
        <v/>
      </c>
      <c r="P47" s="227" t="str">
        <f>IF(C47="2026年度", PRODUCT(E47, H47, K47, M47), "")</f>
        <v/>
      </c>
    </row>
    <row r="48" spans="1:16">
      <c r="A48" s="200"/>
      <c r="B48" s="303"/>
      <c r="C48" s="1092" t="s">
        <v>775</v>
      </c>
      <c r="D48" s="982"/>
      <c r="E48" s="245"/>
      <c r="F48" s="247" t="s">
        <v>618</v>
      </c>
      <c r="G48" s="270" t="s">
        <v>619</v>
      </c>
      <c r="H48" s="246"/>
      <c r="I48" s="247" t="s">
        <v>630</v>
      </c>
      <c r="J48" s="230" t="s">
        <v>619</v>
      </c>
      <c r="K48" s="231"/>
      <c r="L48" s="247" t="s">
        <v>621</v>
      </c>
      <c r="M48" s="231"/>
      <c r="N48" s="249"/>
      <c r="O48" s="234" t="str">
        <f t="shared" ref="O48:O51" si="12">IF(C48="2025年度", PRODUCT(E48, H48, K48, M48), "")</f>
        <v/>
      </c>
      <c r="P48" s="234" t="str">
        <f t="shared" ref="P48:P51" si="13">IF(C48="2026年度", PRODUCT(E48, H48, K48, M48), "")</f>
        <v/>
      </c>
    </row>
    <row r="49" spans="1:16">
      <c r="A49" s="200"/>
      <c r="B49" s="303"/>
      <c r="C49" s="1092" t="s">
        <v>775</v>
      </c>
      <c r="D49" s="982"/>
      <c r="E49" s="245"/>
      <c r="F49" s="247" t="s">
        <v>618</v>
      </c>
      <c r="G49" s="270" t="s">
        <v>619</v>
      </c>
      <c r="H49" s="246"/>
      <c r="I49" s="247" t="s">
        <v>629</v>
      </c>
      <c r="J49" s="270" t="s">
        <v>619</v>
      </c>
      <c r="K49" s="246"/>
      <c r="L49" s="247" t="s">
        <v>621</v>
      </c>
      <c r="M49" s="246"/>
      <c r="N49" s="249"/>
      <c r="O49" s="234" t="str">
        <f t="shared" si="12"/>
        <v/>
      </c>
      <c r="P49" s="234" t="str">
        <f t="shared" si="13"/>
        <v/>
      </c>
    </row>
    <row r="50" spans="1:16" ht="15" customHeight="1">
      <c r="A50" s="241"/>
      <c r="B50" s="303"/>
      <c r="C50" s="1092" t="s">
        <v>775</v>
      </c>
      <c r="D50" s="982"/>
      <c r="E50" s="245"/>
      <c r="F50" s="247" t="s">
        <v>618</v>
      </c>
      <c r="G50" s="270" t="s">
        <v>619</v>
      </c>
      <c r="H50" s="246"/>
      <c r="I50" s="247" t="s">
        <v>629</v>
      </c>
      <c r="J50" s="270" t="s">
        <v>619</v>
      </c>
      <c r="K50" s="246"/>
      <c r="L50" s="247" t="s">
        <v>621</v>
      </c>
      <c r="M50" s="246"/>
      <c r="N50" s="249"/>
      <c r="O50" s="234" t="str">
        <f t="shared" si="12"/>
        <v/>
      </c>
      <c r="P50" s="234" t="str">
        <f t="shared" si="13"/>
        <v/>
      </c>
    </row>
    <row r="51" spans="1:16" ht="15" customHeight="1">
      <c r="A51" s="241"/>
      <c r="B51" s="303"/>
      <c r="C51" s="1091" t="s">
        <v>775</v>
      </c>
      <c r="D51" s="980"/>
      <c r="E51" s="271"/>
      <c r="F51" s="272" t="s">
        <v>618</v>
      </c>
      <c r="G51" s="273" t="s">
        <v>619</v>
      </c>
      <c r="H51" s="274"/>
      <c r="I51" s="272" t="s">
        <v>629</v>
      </c>
      <c r="J51" s="273" t="s">
        <v>619</v>
      </c>
      <c r="K51" s="274"/>
      <c r="L51" s="272" t="s">
        <v>621</v>
      </c>
      <c r="M51" s="274"/>
      <c r="N51" s="277"/>
      <c r="O51" s="211" t="str">
        <f t="shared" si="12"/>
        <v/>
      </c>
      <c r="P51" s="211" t="str">
        <f t="shared" si="13"/>
        <v/>
      </c>
    </row>
    <row r="52" spans="1:16" ht="20.149999999999999" customHeight="1">
      <c r="A52" s="924" t="s">
        <v>385</v>
      </c>
      <c r="B52" s="254">
        <f>SUM(O53:P54)</f>
        <v>0</v>
      </c>
      <c r="C52" s="213"/>
      <c r="D52" s="975"/>
      <c r="E52" s="993"/>
      <c r="F52" s="214"/>
      <c r="G52" s="214"/>
      <c r="H52" s="215"/>
      <c r="I52" s="216"/>
      <c r="J52" s="214"/>
      <c r="K52" s="215"/>
      <c r="L52" s="217"/>
      <c r="M52" s="215"/>
      <c r="N52" s="218"/>
      <c r="O52" s="242">
        <f>SUM(O53:O54)</f>
        <v>0</v>
      </c>
      <c r="P52" s="242">
        <f>SUM(P53:P54)</f>
        <v>0</v>
      </c>
    </row>
    <row r="53" spans="1:16">
      <c r="A53" s="927"/>
      <c r="B53" s="255"/>
      <c r="C53" s="1090" t="s">
        <v>775</v>
      </c>
      <c r="D53" s="973"/>
      <c r="E53" s="220"/>
      <c r="F53" s="305" t="s">
        <v>618</v>
      </c>
      <c r="G53" s="306" t="s">
        <v>619</v>
      </c>
      <c r="H53" s="252"/>
      <c r="I53" s="305" t="s">
        <v>632</v>
      </c>
      <c r="J53" s="222"/>
      <c r="K53" s="223"/>
      <c r="L53" s="261"/>
      <c r="M53" s="306"/>
      <c r="N53" s="256"/>
      <c r="O53" s="227" t="str">
        <f>IF(C53="2025年度", PRODUCT(E53, H53, K53, M53), "")</f>
        <v/>
      </c>
      <c r="P53" s="227" t="str">
        <f>IF(C53="2026年度", PRODUCT(E53, H53, K53, M53), "")</f>
        <v/>
      </c>
    </row>
    <row r="54" spans="1:16">
      <c r="A54" s="314"/>
      <c r="B54" s="255"/>
      <c r="C54" s="1091" t="s">
        <v>775</v>
      </c>
      <c r="D54" s="974"/>
      <c r="E54" s="294"/>
      <c r="F54" s="272" t="s">
        <v>618</v>
      </c>
      <c r="G54" s="273" t="s">
        <v>619</v>
      </c>
      <c r="H54" s="274"/>
      <c r="I54" s="272"/>
      <c r="J54" s="296"/>
      <c r="K54" s="297"/>
      <c r="L54" s="298"/>
      <c r="M54" s="273"/>
      <c r="N54" s="299"/>
      <c r="O54" s="211" t="str">
        <f>IF(C54="2025年度", PRODUCT(E54, H54, K54, M54), "")</f>
        <v/>
      </c>
      <c r="P54" s="211" t="str">
        <f>IF(C54="2026年度", PRODUCT(E54, H54, K54, M54), "")</f>
        <v/>
      </c>
    </row>
    <row r="55" spans="1:16">
      <c r="A55" s="925" t="s">
        <v>672</v>
      </c>
      <c r="B55" s="254">
        <f>SUM(O56:P57)</f>
        <v>0</v>
      </c>
      <c r="C55" s="213"/>
      <c r="D55" s="975"/>
      <c r="E55" s="993"/>
      <c r="F55" s="214"/>
      <c r="G55" s="214"/>
      <c r="H55" s="215"/>
      <c r="I55" s="216"/>
      <c r="J55" s="214"/>
      <c r="K55" s="215"/>
      <c r="L55" s="217"/>
      <c r="M55" s="215"/>
      <c r="N55" s="218"/>
      <c r="O55" s="242">
        <f>SUM(O56:O57)</f>
        <v>0</v>
      </c>
      <c r="P55" s="242">
        <f>SUM(P56:P57)</f>
        <v>0</v>
      </c>
    </row>
    <row r="56" spans="1:16">
      <c r="A56" s="928"/>
      <c r="B56" s="201"/>
      <c r="C56" s="1090" t="s">
        <v>775</v>
      </c>
      <c r="D56" s="973"/>
      <c r="E56" s="220"/>
      <c r="F56" s="221" t="s">
        <v>618</v>
      </c>
      <c r="G56" s="306" t="s">
        <v>619</v>
      </c>
      <c r="H56" s="223"/>
      <c r="I56" s="221" t="s">
        <v>252</v>
      </c>
      <c r="J56" s="306" t="s">
        <v>619</v>
      </c>
      <c r="K56" s="223"/>
      <c r="L56" s="261" t="s">
        <v>96</v>
      </c>
      <c r="M56" s="222"/>
      <c r="N56" s="256"/>
      <c r="O56" s="227" t="str">
        <f>IF(C56="2025年度", PRODUCT(E56, H56, K56, M56), "")</f>
        <v/>
      </c>
      <c r="P56" s="227" t="str">
        <f>IF(C56="2026年度", PRODUCT(E56, H56, K56, M56), "")</f>
        <v/>
      </c>
    </row>
    <row r="57" spans="1:16">
      <c r="A57" s="316"/>
      <c r="B57" s="201"/>
      <c r="C57" s="1091" t="s">
        <v>775</v>
      </c>
      <c r="D57" s="974"/>
      <c r="E57" s="294"/>
      <c r="F57" s="295" t="s">
        <v>618</v>
      </c>
      <c r="G57" s="273" t="s">
        <v>619</v>
      </c>
      <c r="H57" s="297"/>
      <c r="I57" s="295" t="s">
        <v>627</v>
      </c>
      <c r="J57" s="273" t="s">
        <v>619</v>
      </c>
      <c r="K57" s="297"/>
      <c r="L57" s="298" t="s">
        <v>96</v>
      </c>
      <c r="M57" s="296"/>
      <c r="N57" s="299"/>
      <c r="O57" s="211" t="str">
        <f>IF(C57="2025年度", PRODUCT(E57, H57, K57, M57), "")</f>
        <v/>
      </c>
      <c r="P57" s="211" t="str">
        <f>IF(C57="2026年度", PRODUCT(E57, H57, K57, M57), "")</f>
        <v/>
      </c>
    </row>
    <row r="58" spans="1:16">
      <c r="A58" s="315" t="s">
        <v>724</v>
      </c>
      <c r="B58" s="317">
        <f>B59+B66+B69+B71+B73</f>
        <v>0</v>
      </c>
      <c r="C58" s="213"/>
      <c r="D58" s="975"/>
      <c r="E58" s="993"/>
      <c r="F58" s="214"/>
      <c r="G58" s="214"/>
      <c r="H58" s="215"/>
      <c r="I58" s="216"/>
      <c r="J58" s="214"/>
      <c r="K58" s="215"/>
      <c r="L58" s="217"/>
      <c r="M58" s="215"/>
      <c r="N58" s="218"/>
      <c r="O58" s="318">
        <f>O59+O66+O69+O71+O73</f>
        <v>0</v>
      </c>
      <c r="P58" s="318">
        <f>P59+P66+P69+P71+P73</f>
        <v>0</v>
      </c>
    </row>
    <row r="59" spans="1:16">
      <c r="A59" s="925" t="s">
        <v>387</v>
      </c>
      <c r="B59" s="279">
        <f>SUM(O61:P65)</f>
        <v>0</v>
      </c>
      <c r="C59" s="213"/>
      <c r="D59" s="975"/>
      <c r="E59" s="993"/>
      <c r="F59" s="214"/>
      <c r="G59" s="214"/>
      <c r="H59" s="215"/>
      <c r="I59" s="216"/>
      <c r="J59" s="214"/>
      <c r="K59" s="215"/>
      <c r="L59" s="217"/>
      <c r="M59" s="215"/>
      <c r="N59" s="218"/>
      <c r="O59" s="319">
        <f>SUM(O61:O65)</f>
        <v>0</v>
      </c>
      <c r="P59" s="319">
        <f>SUM(P61:P65)</f>
        <v>0</v>
      </c>
    </row>
    <row r="60" spans="1:16" ht="20.5" customHeight="1">
      <c r="A60" s="929"/>
      <c r="B60" s="201"/>
      <c r="C60" s="971"/>
      <c r="D60" s="869"/>
      <c r="E60" s="1001"/>
      <c r="F60" s="288"/>
      <c r="G60" s="288"/>
      <c r="H60" s="948"/>
      <c r="I60" s="949"/>
      <c r="J60" s="288"/>
      <c r="K60" s="948"/>
      <c r="L60" s="950"/>
      <c r="M60" s="948"/>
      <c r="N60" s="1002"/>
      <c r="O60" s="964"/>
      <c r="P60" s="964"/>
    </row>
    <row r="61" spans="1:16" ht="19" customHeight="1">
      <c r="A61" s="314"/>
      <c r="B61" s="201"/>
      <c r="C61" s="1092" t="s">
        <v>775</v>
      </c>
      <c r="D61" s="377"/>
      <c r="E61" s="228"/>
      <c r="F61" s="229" t="s">
        <v>618</v>
      </c>
      <c r="G61" s="230" t="s">
        <v>619</v>
      </c>
      <c r="H61" s="231"/>
      <c r="I61" s="233" t="s">
        <v>96</v>
      </c>
      <c r="J61" s="230"/>
      <c r="K61" s="231"/>
      <c r="L61" s="251"/>
      <c r="M61" s="270"/>
      <c r="N61" s="236"/>
      <c r="O61" s="234" t="str">
        <f t="shared" ref="O61:O65" si="14">IF(C61="2025年度", PRODUCT(E61, H61, K61, M61), "")</f>
        <v/>
      </c>
      <c r="P61" s="234" t="str">
        <f t="shared" ref="P61:P65" si="15">IF(C61="2026年度", PRODUCT(E61, H61, K61, M61), "")</f>
        <v/>
      </c>
    </row>
    <row r="62" spans="1:16" ht="20.149999999999999" customHeight="1">
      <c r="A62" s="314"/>
      <c r="B62" s="201"/>
      <c r="C62" s="1092" t="s">
        <v>775</v>
      </c>
      <c r="D62" s="377"/>
      <c r="E62" s="228"/>
      <c r="F62" s="247" t="s">
        <v>618</v>
      </c>
      <c r="G62" s="270" t="s">
        <v>619</v>
      </c>
      <c r="H62" s="246"/>
      <c r="I62" s="259" t="s">
        <v>627</v>
      </c>
      <c r="J62" s="230" t="s">
        <v>619</v>
      </c>
      <c r="K62" s="231"/>
      <c r="L62" s="320" t="s">
        <v>96</v>
      </c>
      <c r="M62" s="320"/>
      <c r="N62" s="236"/>
      <c r="O62" s="234" t="str">
        <f t="shared" si="14"/>
        <v/>
      </c>
      <c r="P62" s="234" t="str">
        <f t="shared" si="15"/>
        <v/>
      </c>
    </row>
    <row r="63" spans="1:16" ht="20.149999999999999" customHeight="1">
      <c r="A63" s="314"/>
      <c r="B63" s="201"/>
      <c r="C63" s="1092" t="s">
        <v>775</v>
      </c>
      <c r="D63" s="979"/>
      <c r="E63" s="228"/>
      <c r="F63" s="247" t="s">
        <v>618</v>
      </c>
      <c r="G63" s="270" t="s">
        <v>619</v>
      </c>
      <c r="H63" s="246"/>
      <c r="I63" s="247" t="s">
        <v>252</v>
      </c>
      <c r="J63" s="230" t="s">
        <v>619</v>
      </c>
      <c r="K63" s="231"/>
      <c r="L63" s="320" t="s">
        <v>96</v>
      </c>
      <c r="M63" s="320"/>
      <c r="N63" s="236"/>
      <c r="O63" s="234" t="str">
        <f t="shared" si="14"/>
        <v/>
      </c>
      <c r="P63" s="234" t="str">
        <f t="shared" si="15"/>
        <v/>
      </c>
    </row>
    <row r="64" spans="1:16" ht="20.149999999999999" customHeight="1">
      <c r="A64" s="314"/>
      <c r="B64" s="201"/>
      <c r="C64" s="1092" t="s">
        <v>775</v>
      </c>
      <c r="D64" s="979"/>
      <c r="E64" s="228"/>
      <c r="F64" s="229" t="s">
        <v>618</v>
      </c>
      <c r="G64" s="230" t="s">
        <v>619</v>
      </c>
      <c r="H64" s="231"/>
      <c r="I64" s="259" t="s">
        <v>252</v>
      </c>
      <c r="J64" s="230" t="s">
        <v>619</v>
      </c>
      <c r="K64" s="231"/>
      <c r="L64" s="270" t="s">
        <v>637</v>
      </c>
      <c r="M64" s="270"/>
      <c r="N64" s="235"/>
      <c r="O64" s="234" t="str">
        <f t="shared" si="14"/>
        <v/>
      </c>
      <c r="P64" s="234" t="str">
        <f t="shared" si="15"/>
        <v/>
      </c>
    </row>
    <row r="65" spans="1:16" ht="20.149999999999999" customHeight="1">
      <c r="A65" s="314"/>
      <c r="B65" s="201"/>
      <c r="C65" s="1091" t="s">
        <v>775</v>
      </c>
      <c r="D65" s="974"/>
      <c r="E65" s="294"/>
      <c r="F65" s="295" t="s">
        <v>618</v>
      </c>
      <c r="G65" s="273" t="s">
        <v>619</v>
      </c>
      <c r="H65" s="274"/>
      <c r="I65" s="272" t="s">
        <v>252</v>
      </c>
      <c r="J65" s="296" t="s">
        <v>619</v>
      </c>
      <c r="K65" s="297"/>
      <c r="L65" s="951" t="s">
        <v>96</v>
      </c>
      <c r="M65" s="951"/>
      <c r="N65" s="299"/>
      <c r="O65" s="211" t="str">
        <f t="shared" si="14"/>
        <v/>
      </c>
      <c r="P65" s="211" t="str">
        <f t="shared" si="15"/>
        <v/>
      </c>
    </row>
    <row r="66" spans="1:16">
      <c r="A66" s="925" t="s">
        <v>673</v>
      </c>
      <c r="B66" s="322">
        <f>SUM(O67:P68)</f>
        <v>0</v>
      </c>
      <c r="C66" s="213"/>
      <c r="D66" s="975"/>
      <c r="E66" s="993"/>
      <c r="F66" s="214"/>
      <c r="G66" s="214"/>
      <c r="H66" s="215"/>
      <c r="I66" s="216"/>
      <c r="J66" s="214"/>
      <c r="K66" s="215"/>
      <c r="L66" s="217"/>
      <c r="M66" s="215"/>
      <c r="N66" s="218"/>
      <c r="O66" s="323">
        <f>SUM(O67:O68)</f>
        <v>0</v>
      </c>
      <c r="P66" s="323">
        <f>SUM(P67:P68)</f>
        <v>0</v>
      </c>
    </row>
    <row r="67" spans="1:16" ht="20.149999999999999" customHeight="1">
      <c r="A67" s="929"/>
      <c r="B67" s="324"/>
      <c r="C67" s="1096" t="s">
        <v>775</v>
      </c>
      <c r="D67" s="983"/>
      <c r="E67" s="1003"/>
      <c r="F67" s="287" t="s">
        <v>618</v>
      </c>
      <c r="G67" s="948" t="s">
        <v>619</v>
      </c>
      <c r="H67" s="955"/>
      <c r="I67" s="956" t="s">
        <v>620</v>
      </c>
      <c r="J67" s="957"/>
      <c r="K67" s="955"/>
      <c r="L67" s="958"/>
      <c r="M67" s="959"/>
      <c r="N67" s="1004"/>
      <c r="O67" s="227" t="str">
        <f>IF(C67="2025年度", PRODUCT(E67, H67, K67, M67), "")</f>
        <v/>
      </c>
      <c r="P67" s="227" t="str">
        <f>IF(C67="2026年度", PRODUCT(E67, H67, K67, M67), "")</f>
        <v/>
      </c>
    </row>
    <row r="68" spans="1:16" ht="20.149999999999999" customHeight="1">
      <c r="A68" s="316"/>
      <c r="B68" s="324"/>
      <c r="C68" s="1091" t="s">
        <v>775</v>
      </c>
      <c r="D68" s="984"/>
      <c r="E68" s="336"/>
      <c r="F68" s="295"/>
      <c r="G68" s="273"/>
      <c r="H68" s="337"/>
      <c r="I68" s="338"/>
      <c r="J68" s="339"/>
      <c r="K68" s="337"/>
      <c r="L68" s="340"/>
      <c r="M68" s="341"/>
      <c r="N68" s="1005"/>
      <c r="O68" s="211" t="str">
        <f>IF(C68="2025年度", PRODUCT(E68, H68, K68, M68), "")</f>
        <v/>
      </c>
      <c r="P68" s="211" t="str">
        <f>IF(C68="2026年度", PRODUCT(E68, H68, K68, M68), "")</f>
        <v/>
      </c>
    </row>
    <row r="69" spans="1:16">
      <c r="A69" s="925" t="s">
        <v>674</v>
      </c>
      <c r="B69" s="331">
        <f>SUM(O70:P70)</f>
        <v>0</v>
      </c>
      <c r="C69" s="213"/>
      <c r="D69" s="975"/>
      <c r="E69" s="993"/>
      <c r="F69" s="214"/>
      <c r="G69" s="214"/>
      <c r="H69" s="215"/>
      <c r="I69" s="216"/>
      <c r="J69" s="214"/>
      <c r="K69" s="215"/>
      <c r="L69" s="217"/>
      <c r="M69" s="215"/>
      <c r="N69" s="218"/>
      <c r="O69" s="323">
        <f>SUM(O70)</f>
        <v>0</v>
      </c>
      <c r="P69" s="323">
        <f>SUM(P70)</f>
        <v>0</v>
      </c>
    </row>
    <row r="70" spans="1:16" ht="20.149999999999999" customHeight="1">
      <c r="A70" s="929"/>
      <c r="B70" s="324"/>
      <c r="C70" s="1097" t="s">
        <v>775</v>
      </c>
      <c r="D70" s="985"/>
      <c r="E70" s="336"/>
      <c r="F70" s="295" t="s">
        <v>618</v>
      </c>
      <c r="G70" s="273" t="s">
        <v>619</v>
      </c>
      <c r="H70" s="337"/>
      <c r="I70" s="338" t="s">
        <v>620</v>
      </c>
      <c r="J70" s="339"/>
      <c r="K70" s="337"/>
      <c r="L70" s="340"/>
      <c r="M70" s="341"/>
      <c r="N70" s="1005"/>
      <c r="O70" s="965" t="str">
        <f>IF(C70="2025年度", PRODUCT(E70, H70, K70, M70), "")</f>
        <v/>
      </c>
      <c r="P70" s="965" t="str">
        <f>IF(C70="2026年度", PRODUCT(E70, H70, K70, M70), "")</f>
        <v/>
      </c>
    </row>
    <row r="71" spans="1:16">
      <c r="A71" s="925" t="s">
        <v>675</v>
      </c>
      <c r="B71" s="331">
        <f>SUM(O72:P72)</f>
        <v>0</v>
      </c>
      <c r="C71" s="213"/>
      <c r="D71" s="975"/>
      <c r="E71" s="993"/>
      <c r="F71" s="214"/>
      <c r="G71" s="214"/>
      <c r="H71" s="215"/>
      <c r="I71" s="216"/>
      <c r="J71" s="214"/>
      <c r="K71" s="215"/>
      <c r="L71" s="217"/>
      <c r="M71" s="215"/>
      <c r="N71" s="218"/>
      <c r="O71" s="323">
        <f>SUM(O72)</f>
        <v>0</v>
      </c>
      <c r="P71" s="323">
        <f>SUM(P72)</f>
        <v>0</v>
      </c>
    </row>
    <row r="72" spans="1:16">
      <c r="A72" s="929"/>
      <c r="B72" s="201"/>
      <c r="C72" s="1097" t="s">
        <v>775</v>
      </c>
      <c r="D72" s="986"/>
      <c r="E72" s="294"/>
      <c r="F72" s="295" t="s">
        <v>618</v>
      </c>
      <c r="G72" s="273" t="s">
        <v>619</v>
      </c>
      <c r="H72" s="297"/>
      <c r="I72" s="295" t="s">
        <v>620</v>
      </c>
      <c r="J72" s="296"/>
      <c r="K72" s="297"/>
      <c r="L72" s="298"/>
      <c r="M72" s="273"/>
      <c r="N72" s="299"/>
      <c r="O72" s="965" t="str">
        <f>IF(C72="2025年度", PRODUCT(E72, H72, K72, M72), "")</f>
        <v/>
      </c>
      <c r="P72" s="965" t="str">
        <f>IF(C72="2026年度", PRODUCT(E72, H72, K72, M72), "")</f>
        <v/>
      </c>
    </row>
    <row r="73" spans="1:16">
      <c r="A73" s="925" t="s">
        <v>388</v>
      </c>
      <c r="B73" s="331">
        <f>SUM(O74:P75)</f>
        <v>0</v>
      </c>
      <c r="C73" s="213"/>
      <c r="D73" s="975"/>
      <c r="E73" s="993"/>
      <c r="F73" s="214"/>
      <c r="G73" s="214"/>
      <c r="H73" s="215"/>
      <c r="I73" s="216"/>
      <c r="J73" s="214"/>
      <c r="K73" s="215"/>
      <c r="L73" s="217"/>
      <c r="M73" s="215"/>
      <c r="N73" s="218"/>
      <c r="O73" s="323">
        <f>SUM(O74:O75)</f>
        <v>0</v>
      </c>
      <c r="P73" s="323">
        <f>SUM(P74:P75)</f>
        <v>0</v>
      </c>
    </row>
    <row r="74" spans="1:16" ht="20.149999999999999" customHeight="1">
      <c r="A74" s="929"/>
      <c r="B74" s="201"/>
      <c r="C74" s="1090" t="s">
        <v>775</v>
      </c>
      <c r="D74" s="979"/>
      <c r="E74" s="228"/>
      <c r="F74" s="229" t="s">
        <v>618</v>
      </c>
      <c r="G74" s="230" t="s">
        <v>640</v>
      </c>
      <c r="H74" s="231"/>
      <c r="I74" s="229" t="s">
        <v>96</v>
      </c>
      <c r="J74" s="230"/>
      <c r="K74" s="231"/>
      <c r="L74" s="251"/>
      <c r="M74" s="270"/>
      <c r="N74" s="236"/>
      <c r="O74" s="244" t="str">
        <f>IF(C74="2025年度", PRODUCT(E74, H74, K74, M74), "")</f>
        <v/>
      </c>
      <c r="P74" s="244" t="str">
        <f>IF(C74="2026年度", PRODUCT(E74, H74, K74, M74), "")</f>
        <v/>
      </c>
    </row>
    <row r="75" spans="1:16" ht="20.149999999999999" customHeight="1">
      <c r="A75" s="334"/>
      <c r="B75" s="378"/>
      <c r="C75" s="1091" t="s">
        <v>775</v>
      </c>
      <c r="D75" s="974"/>
      <c r="E75" s="294"/>
      <c r="F75" s="295" t="s">
        <v>618</v>
      </c>
      <c r="G75" s="296" t="s">
        <v>640</v>
      </c>
      <c r="H75" s="297"/>
      <c r="I75" s="295" t="s">
        <v>642</v>
      </c>
      <c r="J75" s="296"/>
      <c r="K75" s="297"/>
      <c r="L75" s="298"/>
      <c r="M75" s="273"/>
      <c r="N75" s="299"/>
      <c r="O75" s="211" t="str">
        <f>IF(C75="2025年度", PRODUCT(E75, H75, K75, M75), "")</f>
        <v/>
      </c>
      <c r="P75" s="211" t="str">
        <f>IF(C75="2026年度", PRODUCT(E75, H75, K75, M75), "")</f>
        <v/>
      </c>
    </row>
    <row r="76" spans="1:16">
      <c r="A76" s="925" t="s">
        <v>725</v>
      </c>
      <c r="B76" s="331">
        <f>SUM(O77:P77)</f>
        <v>0</v>
      </c>
      <c r="C76" s="213"/>
      <c r="D76" s="975"/>
      <c r="E76" s="993"/>
      <c r="F76" s="214"/>
      <c r="G76" s="214"/>
      <c r="H76" s="215"/>
      <c r="I76" s="216"/>
      <c r="J76" s="214"/>
      <c r="K76" s="215"/>
      <c r="L76" s="217"/>
      <c r="M76" s="215"/>
      <c r="N76" s="218"/>
      <c r="O76" s="323">
        <f>SUM(O77)</f>
        <v>0</v>
      </c>
      <c r="P76" s="323">
        <f>SUM(P77)</f>
        <v>0</v>
      </c>
    </row>
    <row r="77" spans="1:16" ht="20.149999999999999" customHeight="1">
      <c r="A77" s="930"/>
      <c r="B77" s="283"/>
      <c r="C77" s="1097" t="s">
        <v>775</v>
      </c>
      <c r="D77" s="974"/>
      <c r="E77" s="336"/>
      <c r="F77" s="295" t="s">
        <v>618</v>
      </c>
      <c r="G77" s="273" t="s">
        <v>619</v>
      </c>
      <c r="H77" s="337"/>
      <c r="I77" s="338" t="s">
        <v>620</v>
      </c>
      <c r="J77" s="339"/>
      <c r="K77" s="337"/>
      <c r="L77" s="340"/>
      <c r="M77" s="341"/>
      <c r="N77" s="1005"/>
      <c r="O77" s="965" t="str">
        <f>IF(C77="2025年度", PRODUCT(E77, H77, K77, M77), "")</f>
        <v/>
      </c>
      <c r="P77" s="965" t="str">
        <f>IF(C77="2026年度", PRODUCT(E77, H77, K77, M77), "")</f>
        <v/>
      </c>
    </row>
    <row r="78" spans="1:16" ht="20.149999999999999" customHeight="1">
      <c r="A78" s="924" t="s">
        <v>726</v>
      </c>
      <c r="B78" s="331">
        <f>SUM(O79:P80)</f>
        <v>0</v>
      </c>
      <c r="C78" s="213"/>
      <c r="D78" s="975"/>
      <c r="E78" s="993"/>
      <c r="F78" s="214"/>
      <c r="G78" s="214"/>
      <c r="H78" s="215"/>
      <c r="I78" s="216"/>
      <c r="J78" s="214"/>
      <c r="K78" s="215"/>
      <c r="L78" s="217"/>
      <c r="M78" s="215"/>
      <c r="N78" s="218"/>
      <c r="O78" s="323">
        <f>SUM(O79:O80)</f>
        <v>0</v>
      </c>
      <c r="P78" s="323">
        <f>SUM(P79:P80)</f>
        <v>0</v>
      </c>
    </row>
    <row r="79" spans="1:16" ht="20.149999999999999" customHeight="1">
      <c r="A79" s="927"/>
      <c r="B79" s="201"/>
      <c r="C79" s="1090" t="s">
        <v>775</v>
      </c>
      <c r="D79" s="979"/>
      <c r="E79" s="325"/>
      <c r="F79" s="229" t="s">
        <v>618</v>
      </c>
      <c r="G79" s="270" t="s">
        <v>619</v>
      </c>
      <c r="H79" s="952"/>
      <c r="I79" s="327" t="s">
        <v>621</v>
      </c>
      <c r="J79" s="328"/>
      <c r="K79" s="326"/>
      <c r="L79" s="329"/>
      <c r="M79" s="330"/>
      <c r="N79" s="1006"/>
      <c r="O79" s="227" t="str">
        <f>IF(C79="2025年度", PRODUCT(E79, H79, K79, M79), "")</f>
        <v/>
      </c>
      <c r="P79" s="227" t="str">
        <f>IF(C79="2026年度", PRODUCT(E79, H79, K79, M79), "")</f>
        <v/>
      </c>
    </row>
    <row r="80" spans="1:16" ht="20.149999999999999" customHeight="1">
      <c r="A80" s="314"/>
      <c r="B80" s="378"/>
      <c r="C80" s="1091" t="s">
        <v>775</v>
      </c>
      <c r="D80" s="974"/>
      <c r="E80" s="336"/>
      <c r="F80" s="295" t="s">
        <v>618</v>
      </c>
      <c r="G80" s="273" t="s">
        <v>619</v>
      </c>
      <c r="H80" s="375"/>
      <c r="I80" s="338" t="s">
        <v>621</v>
      </c>
      <c r="J80" s="339"/>
      <c r="K80" s="337"/>
      <c r="L80" s="340"/>
      <c r="M80" s="341"/>
      <c r="N80" s="1005"/>
      <c r="O80" s="211" t="str">
        <f>IF(C80="2025年度", PRODUCT(E80, H80, K80, M80), "")</f>
        <v/>
      </c>
      <c r="P80" s="211" t="str">
        <f>IF(C80="2026年度", PRODUCT(E80, H80, K80, M80), "")</f>
        <v/>
      </c>
    </row>
    <row r="81" spans="1:16" ht="20.149999999999999" customHeight="1">
      <c r="A81" s="185" t="s">
        <v>727</v>
      </c>
      <c r="B81" s="331">
        <f>SUM(O82:P86)</f>
        <v>0</v>
      </c>
      <c r="C81" s="213"/>
      <c r="D81" s="975"/>
      <c r="E81" s="993"/>
      <c r="F81" s="214"/>
      <c r="G81" s="214"/>
      <c r="H81" s="215"/>
      <c r="I81" s="216"/>
      <c r="J81" s="214"/>
      <c r="K81" s="215"/>
      <c r="L81" s="217"/>
      <c r="M81" s="215"/>
      <c r="N81" s="218"/>
      <c r="O81" s="323">
        <f>SUM(O82:O86)</f>
        <v>0</v>
      </c>
      <c r="P81" s="323">
        <f>SUM(P82:P86)</f>
        <v>0</v>
      </c>
    </row>
    <row r="82" spans="1:16" ht="15" customHeight="1">
      <c r="A82" s="926"/>
      <c r="B82" s="347"/>
      <c r="C82" s="1098" t="s">
        <v>775</v>
      </c>
      <c r="D82" s="1088"/>
      <c r="E82" s="960"/>
      <c r="F82" s="287" t="s">
        <v>618</v>
      </c>
      <c r="G82" s="288" t="s">
        <v>619</v>
      </c>
      <c r="H82" s="289"/>
      <c r="I82" s="961" t="s">
        <v>96</v>
      </c>
      <c r="J82" s="288"/>
      <c r="K82" s="289"/>
      <c r="L82" s="290"/>
      <c r="M82" s="948"/>
      <c r="N82" s="1007"/>
      <c r="O82" s="227" t="str">
        <f t="shared" ref="O82:O86" si="16">IF(C82="2025年度", PRODUCT(E82, H82, K82, M82), "")</f>
        <v/>
      </c>
      <c r="P82" s="227" t="str">
        <f t="shared" ref="P82:P86" si="17">IF(C82="2026年度", PRODUCT(E82, H82, K82, M82), "")</f>
        <v/>
      </c>
    </row>
    <row r="83" spans="1:16" ht="15" customHeight="1">
      <c r="A83" s="926"/>
      <c r="B83" s="347"/>
      <c r="C83" s="1092" t="s">
        <v>775</v>
      </c>
      <c r="D83" s="1046"/>
      <c r="E83" s="348"/>
      <c r="F83" s="229" t="s">
        <v>618</v>
      </c>
      <c r="G83" s="230" t="s">
        <v>619</v>
      </c>
      <c r="H83" s="231"/>
      <c r="I83" s="259" t="s">
        <v>627</v>
      </c>
      <c r="J83" s="230" t="s">
        <v>619</v>
      </c>
      <c r="K83" s="231"/>
      <c r="L83" s="320" t="s">
        <v>96</v>
      </c>
      <c r="M83" s="320"/>
      <c r="N83" s="1008"/>
      <c r="O83" s="234" t="str">
        <f t="shared" si="16"/>
        <v/>
      </c>
      <c r="P83" s="234" t="str">
        <f t="shared" si="17"/>
        <v/>
      </c>
    </row>
    <row r="84" spans="1:16" ht="15" customHeight="1">
      <c r="A84" s="200"/>
      <c r="B84" s="347"/>
      <c r="C84" s="1092" t="s">
        <v>775</v>
      </c>
      <c r="D84" s="1046"/>
      <c r="E84" s="348"/>
      <c r="F84" s="229" t="s">
        <v>618</v>
      </c>
      <c r="G84" s="230" t="s">
        <v>619</v>
      </c>
      <c r="H84" s="231"/>
      <c r="I84" s="258" t="s">
        <v>252</v>
      </c>
      <c r="J84" s="230" t="s">
        <v>619</v>
      </c>
      <c r="K84" s="231"/>
      <c r="L84" s="320" t="s">
        <v>96</v>
      </c>
      <c r="M84" s="320"/>
      <c r="N84" s="1008"/>
      <c r="O84" s="234" t="str">
        <f t="shared" si="16"/>
        <v/>
      </c>
      <c r="P84" s="234" t="str">
        <f t="shared" si="17"/>
        <v/>
      </c>
    </row>
    <row r="85" spans="1:16" ht="15" customHeight="1">
      <c r="A85" s="200"/>
      <c r="B85" s="347"/>
      <c r="C85" s="1092" t="s">
        <v>775</v>
      </c>
      <c r="D85" s="1046"/>
      <c r="E85" s="348"/>
      <c r="F85" s="229" t="s">
        <v>618</v>
      </c>
      <c r="G85" s="230" t="s">
        <v>619</v>
      </c>
      <c r="H85" s="231"/>
      <c r="I85" s="233" t="s">
        <v>96</v>
      </c>
      <c r="J85" s="230" t="s">
        <v>619</v>
      </c>
      <c r="K85" s="223"/>
      <c r="L85" s="306"/>
      <c r="M85" s="306"/>
      <c r="N85" s="1008"/>
      <c r="O85" s="234" t="str">
        <f t="shared" si="16"/>
        <v/>
      </c>
      <c r="P85" s="234" t="str">
        <f t="shared" si="17"/>
        <v/>
      </c>
    </row>
    <row r="86" spans="1:16" ht="15" customHeight="1">
      <c r="A86" s="200"/>
      <c r="B86" s="347"/>
      <c r="C86" s="1097" t="s">
        <v>775</v>
      </c>
      <c r="D86" s="1089"/>
      <c r="E86" s="962"/>
      <c r="F86" s="295" t="s">
        <v>618</v>
      </c>
      <c r="G86" s="296" t="s">
        <v>619</v>
      </c>
      <c r="H86" s="297"/>
      <c r="I86" s="935" t="s">
        <v>96</v>
      </c>
      <c r="J86" s="296" t="s">
        <v>619</v>
      </c>
      <c r="K86" s="297"/>
      <c r="L86" s="951" t="s">
        <v>620</v>
      </c>
      <c r="M86" s="951"/>
      <c r="N86" s="1009"/>
      <c r="O86" s="211" t="str">
        <f t="shared" si="16"/>
        <v/>
      </c>
      <c r="P86" s="211" t="str">
        <f t="shared" si="17"/>
        <v/>
      </c>
    </row>
    <row r="87" spans="1:16" ht="20.149999999999999" customHeight="1">
      <c r="A87" s="924" t="s">
        <v>728</v>
      </c>
      <c r="B87" s="331">
        <f>SUM(O88:P88)</f>
        <v>0</v>
      </c>
      <c r="C87" s="213"/>
      <c r="D87" s="975"/>
      <c r="E87" s="993"/>
      <c r="F87" s="214"/>
      <c r="G87" s="214"/>
      <c r="H87" s="215"/>
      <c r="I87" s="216"/>
      <c r="J87" s="214"/>
      <c r="K87" s="215"/>
      <c r="L87" s="217"/>
      <c r="M87" s="215"/>
      <c r="N87" s="218"/>
      <c r="O87" s="323">
        <f>SUM(O88)</f>
        <v>0</v>
      </c>
      <c r="P87" s="323">
        <f>SUM(P88)</f>
        <v>0</v>
      </c>
    </row>
    <row r="88" spans="1:16" ht="20.149999999999999" customHeight="1">
      <c r="A88" s="927"/>
      <c r="B88" s="356"/>
      <c r="C88" s="972"/>
      <c r="D88" s="987"/>
      <c r="E88" s="342"/>
      <c r="F88" s="204" t="s">
        <v>618</v>
      </c>
      <c r="G88" s="209" t="s">
        <v>619</v>
      </c>
      <c r="H88" s="343"/>
      <c r="I88" s="344" t="s">
        <v>620</v>
      </c>
      <c r="J88" s="345"/>
      <c r="K88" s="343"/>
      <c r="L88" s="344" t="s">
        <v>621</v>
      </c>
      <c r="M88" s="346"/>
      <c r="N88" s="1010"/>
      <c r="O88" s="966" t="str">
        <f>IF(C88="2025年度", PRODUCT(E88, H88, K88, M88), "")</f>
        <v/>
      </c>
      <c r="P88" s="966" t="str">
        <f>IF(C88="2026年度", PRODUCT(E88, H88, K88, M88), "")</f>
        <v/>
      </c>
    </row>
    <row r="89" spans="1:16">
      <c r="A89" s="357" t="s">
        <v>649</v>
      </c>
      <c r="B89" s="317">
        <f>B8</f>
        <v>0</v>
      </c>
      <c r="C89" s="317"/>
      <c r="D89" s="1060"/>
      <c r="E89" s="993"/>
      <c r="F89" s="214"/>
      <c r="G89" s="214"/>
      <c r="H89" s="215"/>
      <c r="I89" s="216"/>
      <c r="J89" s="214"/>
      <c r="K89" s="215"/>
      <c r="L89" s="217"/>
      <c r="M89" s="215"/>
      <c r="N89" s="218"/>
      <c r="O89" s="318">
        <f>O8</f>
        <v>0</v>
      </c>
      <c r="P89" s="318">
        <f>P8</f>
        <v>0</v>
      </c>
    </row>
    <row r="90" spans="1:16" ht="20.149999999999999" customHeight="1">
      <c r="A90" s="358"/>
      <c r="B90" s="359"/>
      <c r="C90" s="359"/>
      <c r="D90" s="360"/>
      <c r="E90" s="361"/>
      <c r="F90" s="360"/>
      <c r="G90" s="362"/>
      <c r="H90" s="363"/>
      <c r="I90" s="360"/>
      <c r="J90" s="360"/>
      <c r="K90" s="363"/>
      <c r="L90" s="363"/>
      <c r="M90" s="363"/>
      <c r="N90" s="360"/>
      <c r="O90" s="360"/>
      <c r="P90" s="364"/>
    </row>
    <row r="91" spans="1:16" ht="20.149999999999999" hidden="1" customHeight="1">
      <c r="A91" s="358"/>
      <c r="B91" s="359"/>
      <c r="C91" s="359"/>
      <c r="D91" s="360"/>
      <c r="E91" s="361"/>
      <c r="F91" s="360"/>
      <c r="G91" s="362"/>
      <c r="H91" s="363"/>
      <c r="I91" s="360"/>
      <c r="J91" s="360"/>
      <c r="K91" s="363"/>
      <c r="L91" s="363"/>
      <c r="M91" s="363"/>
      <c r="N91" s="360"/>
      <c r="O91" s="360"/>
      <c r="P91" s="364"/>
    </row>
    <row r="92" spans="1:16" ht="20.149999999999999" hidden="1" customHeight="1">
      <c r="A92" s="358"/>
      <c r="B92" s="359"/>
      <c r="C92" s="359"/>
      <c r="D92" s="360"/>
      <c r="E92" s="361"/>
      <c r="F92" s="360"/>
      <c r="G92" s="362"/>
      <c r="H92" s="363"/>
      <c r="I92" s="360"/>
      <c r="J92" s="360"/>
      <c r="K92" s="363"/>
      <c r="L92" s="363"/>
      <c r="M92" s="363"/>
      <c r="N92" s="360"/>
      <c r="O92" s="360"/>
      <c r="P92" s="364"/>
    </row>
    <row r="93" spans="1:16" ht="20.149999999999999" hidden="1" customHeight="1">
      <c r="A93" s="358"/>
      <c r="B93" s="359"/>
      <c r="C93" s="359"/>
      <c r="D93" s="360"/>
      <c r="E93" s="361"/>
      <c r="F93" s="360"/>
      <c r="G93" s="362"/>
      <c r="H93" s="363"/>
      <c r="I93" s="360"/>
      <c r="J93" s="360"/>
      <c r="K93" s="363"/>
      <c r="L93" s="363"/>
      <c r="M93" s="363"/>
      <c r="N93" s="360"/>
      <c r="O93" s="360"/>
      <c r="P93" s="364"/>
    </row>
    <row r="94" spans="1:16" ht="20.149999999999999" customHeight="1">
      <c r="A94" s="365"/>
      <c r="B94" s="366"/>
      <c r="C94" s="366"/>
      <c r="D94" s="367"/>
      <c r="E94" s="368"/>
      <c r="F94" s="369"/>
      <c r="G94" s="161"/>
      <c r="H94" s="370"/>
      <c r="I94" s="369"/>
      <c r="J94" s="369"/>
      <c r="K94" s="370"/>
      <c r="L94" s="370"/>
      <c r="M94" s="370"/>
      <c r="N94" s="369"/>
      <c r="O94" s="369"/>
      <c r="P94" s="371"/>
    </row>
    <row r="95" spans="1:16" ht="20.149999999999999" customHeight="1">
      <c r="D95" s="372"/>
      <c r="E95" s="167"/>
      <c r="G95" s="150"/>
      <c r="H95" s="373"/>
      <c r="K95" s="373"/>
      <c r="L95" s="373"/>
      <c r="M95" s="373"/>
    </row>
    <row r="96" spans="1:16" ht="20.149999999999999" customHeight="1">
      <c r="D96" s="372"/>
      <c r="E96" s="167"/>
      <c r="G96" s="150"/>
      <c r="H96" s="373"/>
      <c r="K96" s="373"/>
      <c r="L96" s="373"/>
      <c r="M96" s="373"/>
    </row>
    <row r="97" spans="4:16" ht="20.149999999999999" customHeight="1">
      <c r="D97" s="372"/>
      <c r="E97" s="167"/>
      <c r="H97" s="373"/>
      <c r="K97" s="373"/>
      <c r="L97" s="373"/>
      <c r="M97" s="373"/>
      <c r="P97" s="170"/>
    </row>
    <row r="98" spans="4:16" ht="20.149999999999999" customHeight="1">
      <c r="D98" s="372"/>
      <c r="E98" s="167"/>
      <c r="H98" s="373"/>
      <c r="K98" s="373"/>
      <c r="L98" s="373"/>
      <c r="M98" s="373"/>
      <c r="P98" s="170"/>
    </row>
    <row r="99" spans="4:16" ht="20.149999999999999" customHeight="1">
      <c r="D99" s="372"/>
      <c r="E99" s="167"/>
      <c r="H99" s="373"/>
      <c r="K99" s="373"/>
      <c r="L99" s="373"/>
      <c r="M99" s="373"/>
      <c r="P99" s="170"/>
    </row>
    <row r="100" spans="4:16" ht="20.149999999999999" customHeight="1">
      <c r="D100" s="372"/>
      <c r="E100" s="167"/>
      <c r="H100" s="373"/>
      <c r="K100" s="373"/>
      <c r="L100" s="373"/>
      <c r="M100" s="373"/>
      <c r="P100" s="170"/>
    </row>
    <row r="101" spans="4:16" ht="20.149999999999999" customHeight="1">
      <c r="D101" s="372"/>
      <c r="E101" s="167"/>
      <c r="H101" s="373"/>
      <c r="K101" s="373"/>
      <c r="L101" s="373"/>
      <c r="M101" s="373"/>
      <c r="P101" s="170"/>
    </row>
    <row r="102" spans="4:16" ht="20.149999999999999" customHeight="1">
      <c r="D102" s="372"/>
      <c r="E102" s="167"/>
      <c r="H102" s="373"/>
      <c r="K102" s="373"/>
      <c r="L102" s="373"/>
      <c r="M102" s="373"/>
      <c r="P102" s="170"/>
    </row>
    <row r="103" spans="4:16" ht="20.149999999999999" customHeight="1">
      <c r="D103" s="372"/>
      <c r="E103" s="167"/>
      <c r="H103" s="373"/>
      <c r="K103" s="373"/>
      <c r="L103" s="373"/>
      <c r="M103" s="373"/>
      <c r="P103" s="170"/>
    </row>
    <row r="104" spans="4:16" ht="20.149999999999999" customHeight="1">
      <c r="D104" s="372"/>
      <c r="E104" s="167"/>
      <c r="H104" s="373"/>
      <c r="K104" s="373"/>
      <c r="L104" s="373"/>
      <c r="M104" s="373"/>
      <c r="P104" s="170"/>
    </row>
    <row r="105" spans="4:16" ht="20.149999999999999" customHeight="1">
      <c r="D105" s="372"/>
      <c r="E105" s="167"/>
      <c r="H105" s="373"/>
      <c r="K105" s="373"/>
      <c r="L105" s="373"/>
      <c r="M105" s="373"/>
      <c r="P105" s="170"/>
    </row>
    <row r="106" spans="4:16" ht="20.149999999999999" customHeight="1">
      <c r="D106" s="372"/>
      <c r="E106" s="167"/>
      <c r="H106" s="373"/>
      <c r="K106" s="373"/>
      <c r="L106" s="373"/>
      <c r="M106" s="373"/>
      <c r="P106" s="170"/>
    </row>
    <row r="107" spans="4:16" ht="20.149999999999999" customHeight="1">
      <c r="D107" s="372"/>
      <c r="E107" s="167"/>
      <c r="H107" s="373"/>
      <c r="K107" s="373"/>
      <c r="L107" s="373"/>
      <c r="M107" s="373"/>
      <c r="P107" s="170"/>
    </row>
    <row r="108" spans="4:16" ht="20.149999999999999" customHeight="1">
      <c r="D108" s="372"/>
      <c r="E108" s="167"/>
      <c r="H108" s="373"/>
      <c r="K108" s="373"/>
      <c r="L108" s="373"/>
      <c r="M108" s="373"/>
      <c r="P108" s="170"/>
    </row>
    <row r="109" spans="4:16" ht="20.149999999999999" customHeight="1">
      <c r="D109" s="372"/>
      <c r="E109" s="167"/>
      <c r="H109" s="373"/>
      <c r="K109" s="373"/>
      <c r="L109" s="373"/>
      <c r="M109" s="373"/>
      <c r="P109" s="170"/>
    </row>
    <row r="110" spans="4:16" ht="20.149999999999999" customHeight="1">
      <c r="D110" s="372"/>
      <c r="E110" s="167"/>
      <c r="H110" s="373"/>
      <c r="K110" s="373"/>
      <c r="L110" s="373"/>
      <c r="M110" s="373"/>
      <c r="P110" s="170"/>
    </row>
    <row r="111" spans="4:16" ht="20.149999999999999" customHeight="1">
      <c r="D111" s="372"/>
      <c r="E111" s="167"/>
      <c r="H111" s="373"/>
      <c r="K111" s="373"/>
      <c r="L111" s="373"/>
      <c r="M111" s="373"/>
      <c r="P111" s="170"/>
    </row>
    <row r="112" spans="4:16" ht="20.149999999999999" customHeight="1">
      <c r="E112" s="167"/>
      <c r="H112" s="373"/>
      <c r="K112" s="373"/>
      <c r="L112" s="373"/>
      <c r="M112" s="373"/>
      <c r="P112" s="170"/>
    </row>
    <row r="113" spans="1:20" ht="20.149999999999999" customHeight="1">
      <c r="E113" s="167"/>
      <c r="H113" s="373"/>
      <c r="K113" s="373"/>
      <c r="L113" s="373"/>
      <c r="M113" s="373"/>
      <c r="P113" s="170"/>
    </row>
    <row r="114" spans="1:20" ht="20.149999999999999" customHeight="1">
      <c r="E114" s="167"/>
      <c r="H114" s="373"/>
      <c r="K114" s="373"/>
      <c r="L114" s="373"/>
      <c r="M114" s="373"/>
    </row>
    <row r="115" spans="1:20" ht="20.149999999999999" customHeight="1">
      <c r="E115" s="167"/>
      <c r="H115" s="373"/>
      <c r="K115" s="373"/>
      <c r="L115" s="373"/>
      <c r="M115" s="373"/>
    </row>
    <row r="116" spans="1:20" ht="20.149999999999999" customHeight="1">
      <c r="E116" s="167"/>
      <c r="H116" s="373"/>
      <c r="K116" s="373"/>
      <c r="L116" s="373"/>
      <c r="M116" s="373"/>
    </row>
    <row r="117" spans="1:20" ht="27.75" customHeight="1">
      <c r="E117" s="167"/>
      <c r="H117" s="373"/>
      <c r="K117" s="373"/>
      <c r="L117" s="373"/>
      <c r="M117" s="373"/>
    </row>
    <row r="118" spans="1:20" ht="117.75" customHeight="1">
      <c r="E118" s="167"/>
      <c r="H118" s="373"/>
      <c r="K118" s="373"/>
      <c r="L118" s="373"/>
      <c r="M118" s="373"/>
    </row>
    <row r="119" spans="1:20" ht="20.149999999999999" customHeight="1"/>
    <row r="120" spans="1:20" ht="20.149999999999999" customHeight="1"/>
    <row r="121" spans="1:20" ht="20.149999999999999" customHeight="1"/>
    <row r="122" spans="1:20" ht="20.149999999999999" customHeight="1">
      <c r="A122" s="151"/>
      <c r="B122" s="151"/>
      <c r="C122" s="151"/>
      <c r="D122" s="151"/>
      <c r="E122" s="151"/>
      <c r="F122" s="151"/>
      <c r="H122" s="151"/>
      <c r="I122" s="151"/>
      <c r="J122" s="151"/>
      <c r="K122" s="151"/>
      <c r="L122" s="151"/>
      <c r="M122" s="151"/>
      <c r="N122" s="151"/>
      <c r="O122" s="151"/>
      <c r="P122" s="151"/>
      <c r="Q122" s="151"/>
      <c r="R122" s="151"/>
      <c r="S122" s="151"/>
      <c r="T122" s="151"/>
    </row>
    <row r="123" spans="1:20" ht="20.149999999999999" customHeight="1">
      <c r="A123" s="151"/>
      <c r="B123" s="151"/>
      <c r="C123" s="151"/>
      <c r="D123" s="151"/>
      <c r="E123" s="151"/>
      <c r="F123" s="151"/>
      <c r="H123" s="151"/>
      <c r="I123" s="151"/>
      <c r="J123" s="151"/>
      <c r="K123" s="151"/>
      <c r="L123" s="151"/>
      <c r="M123" s="151"/>
      <c r="N123" s="151"/>
      <c r="O123" s="151"/>
      <c r="P123" s="151"/>
      <c r="Q123" s="151"/>
      <c r="R123" s="151"/>
      <c r="S123" s="151"/>
      <c r="T123" s="151"/>
    </row>
    <row r="124" spans="1:20" ht="20.149999999999999" customHeight="1"/>
    <row r="125" spans="1:20" ht="20.149999999999999" customHeight="1"/>
    <row r="126" spans="1:20" ht="40.4" customHeight="1"/>
    <row r="130" ht="61.5" customHeight="1"/>
  </sheetData>
  <mergeCells count="11">
    <mergeCell ref="T7:T9"/>
    <mergeCell ref="T11:T14"/>
    <mergeCell ref="E3:F3"/>
    <mergeCell ref="H3:I3"/>
    <mergeCell ref="K3:M3"/>
    <mergeCell ref="E7:N7"/>
    <mergeCell ref="E2:F2"/>
    <mergeCell ref="H2:I2"/>
    <mergeCell ref="K2:M2"/>
    <mergeCell ref="A3:D3"/>
    <mergeCell ref="A5:P5"/>
  </mergeCells>
  <phoneticPr fontId="5"/>
  <conditionalFormatting sqref="C11:C12 C14:C17 C19:C24 C27:C32 C34:C36 C38:C39 C41:C45 C47:C51 C53:C54 C56:C57 C61:C65 C67:C68 C70 C72 C74:C75 C77 C79:C80 C82:C86 C88:C89">
    <cfRule type="cellIs" dxfId="7" priority="3" operator="equal">
      <formula>"2026年度"</formula>
    </cfRule>
    <cfRule type="cellIs" dxfId="6" priority="4" operator="equal">
      <formula>"2025年度"</formula>
    </cfRule>
  </conditionalFormatting>
  <conditionalFormatting sqref="O11:O89">
    <cfRule type="expression" dxfId="5" priority="2">
      <formula>$C11="2025年度"</formula>
    </cfRule>
  </conditionalFormatting>
  <conditionalFormatting sqref="P11:P88">
    <cfRule type="expression" dxfId="4" priority="1">
      <formula>$C11="2026年度"</formula>
    </cfRule>
  </conditionalFormatting>
  <dataValidations count="3">
    <dataValidation type="list" allowBlank="1" showInputMessage="1" showErrorMessage="1" sqref="C55 C40 C25:C26 C46 C18 C33 C37 C52 C58:C60 C13" xr:uid="{0678651C-FE56-472E-AE54-C2973B4B3894}">
      <formula1>"2025年度,2026年度"</formula1>
    </dataValidation>
    <dataValidation type="list" allowBlank="1" showInputMessage="1" showErrorMessage="1" sqref="C11:C12 C14:C17 C19:C24 C27:C32 C34:C36 C38:C39 C41:C45 C47:C51 C53:C54 C56:C57 C61:C65 C67:C68 C70 C72 C77 C74:C75 C79:C80 C82:C86" xr:uid="{CDDB92E9-1A8A-41E9-8845-F9D996C6C123}">
      <formula1>"選択してください,2025年度,2026年度"</formula1>
    </dataValidation>
    <dataValidation type="list" allowBlank="1" showInputMessage="1" showErrorMessage="1" sqref="B2:C2" xr:uid="{70F24752-52C3-42AD-8175-78670660F1D8}">
      <formula1>#REF!</formula1>
    </dataValidation>
  </dataValidations>
  <printOptions horizontalCentered="1"/>
  <pageMargins left="0.55118110236220474" right="0.55118110236220474" top="0.47244094488188981" bottom="0.43307086614173229" header="0.6692913385826772" footer="0.70866141732283472"/>
  <pageSetup paperSize="8" scale="72" orientation="portrait" blackAndWhite="1"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0E9B3-CBCA-4569-9286-5DF52BFEF5BE}">
  <sheetPr>
    <tabColor theme="5" tint="0.59999389629810485"/>
    <pageSetUpPr fitToPage="1"/>
  </sheetPr>
  <dimension ref="A1:AE169"/>
  <sheetViews>
    <sheetView showGridLines="0" view="pageBreakPreview" zoomScale="85" zoomScaleNormal="85" zoomScaleSheetLayoutView="85" workbookViewId="0">
      <selection activeCell="E24" sqref="E24"/>
    </sheetView>
  </sheetViews>
  <sheetFormatPr defaultColWidth="10.6328125" defaultRowHeight="17.5"/>
  <cols>
    <col min="1" max="1" width="32.90625" style="150" bestFit="1" customWidth="1"/>
    <col min="2" max="2" width="13.90625" style="169" customWidth="1"/>
    <col min="3" max="3" width="9.90625" style="169" bestFit="1" customWidth="1"/>
    <col min="4" max="4" width="42.90625" style="150" customWidth="1"/>
    <col min="5" max="5" width="10.7265625" style="150" customWidth="1"/>
    <col min="6" max="6" width="3.90625" style="150" bestFit="1" customWidth="1"/>
    <col min="7" max="7" width="3.90625" style="151" bestFit="1" customWidth="1"/>
    <col min="8" max="8" width="5.08984375" style="150" customWidth="1"/>
    <col min="9" max="9" width="7" style="150" customWidth="1"/>
    <col min="10" max="10" width="3.90625" style="150" bestFit="1" customWidth="1"/>
    <col min="11" max="11" width="5.6328125" style="150" bestFit="1" customWidth="1"/>
    <col min="12" max="12" width="4" style="150" customWidth="1"/>
    <col min="13" max="13" width="4.453125" style="150" customWidth="1"/>
    <col min="14" max="14" width="6" style="150" customWidth="1"/>
    <col min="15" max="15" width="16.36328125" style="150" bestFit="1" customWidth="1"/>
    <col min="16" max="16" width="12.6328125" style="150" customWidth="1"/>
    <col min="17" max="17" width="11.6328125" style="150" bestFit="1" customWidth="1"/>
    <col min="18" max="18" width="10.6328125" style="150"/>
    <col min="19" max="19" width="22.08984375" style="150" customWidth="1"/>
    <col min="20" max="267" width="10.6328125" style="150"/>
    <col min="268" max="268" width="30.453125" style="150" customWidth="1"/>
    <col min="269" max="269" width="10.453125" style="150" customWidth="1"/>
    <col min="270" max="270" width="70.453125" style="150" customWidth="1"/>
    <col min="271" max="271" width="2.6328125" style="150" customWidth="1"/>
    <col min="272" max="523" width="10.6328125" style="150"/>
    <col min="524" max="524" width="30.453125" style="150" customWidth="1"/>
    <col min="525" max="525" width="10.453125" style="150" customWidth="1"/>
    <col min="526" max="526" width="70.453125" style="150" customWidth="1"/>
    <col min="527" max="527" width="2.6328125" style="150" customWidth="1"/>
    <col min="528" max="779" width="10.6328125" style="150"/>
    <col min="780" max="780" width="30.453125" style="150" customWidth="1"/>
    <col min="781" max="781" width="10.453125" style="150" customWidth="1"/>
    <col min="782" max="782" width="70.453125" style="150" customWidth="1"/>
    <col min="783" max="783" width="2.6328125" style="150" customWidth="1"/>
    <col min="784" max="1035" width="10.6328125" style="150"/>
    <col min="1036" max="1036" width="30.453125" style="150" customWidth="1"/>
    <col min="1037" max="1037" width="10.453125" style="150" customWidth="1"/>
    <col min="1038" max="1038" width="70.453125" style="150" customWidth="1"/>
    <col min="1039" max="1039" width="2.6328125" style="150" customWidth="1"/>
    <col min="1040" max="1291" width="10.6328125" style="150"/>
    <col min="1292" max="1292" width="30.453125" style="150" customWidth="1"/>
    <col min="1293" max="1293" width="10.453125" style="150" customWidth="1"/>
    <col min="1294" max="1294" width="70.453125" style="150" customWidth="1"/>
    <col min="1295" max="1295" width="2.6328125" style="150" customWidth="1"/>
    <col min="1296" max="1547" width="10.6328125" style="150"/>
    <col min="1548" max="1548" width="30.453125" style="150" customWidth="1"/>
    <col min="1549" max="1549" width="10.453125" style="150" customWidth="1"/>
    <col min="1550" max="1550" width="70.453125" style="150" customWidth="1"/>
    <col min="1551" max="1551" width="2.6328125" style="150" customWidth="1"/>
    <col min="1552" max="1803" width="10.6328125" style="150"/>
    <col min="1804" max="1804" width="30.453125" style="150" customWidth="1"/>
    <col min="1805" max="1805" width="10.453125" style="150" customWidth="1"/>
    <col min="1806" max="1806" width="70.453125" style="150" customWidth="1"/>
    <col min="1807" max="1807" width="2.6328125" style="150" customWidth="1"/>
    <col min="1808" max="2059" width="10.6328125" style="150"/>
    <col min="2060" max="2060" width="30.453125" style="150" customWidth="1"/>
    <col min="2061" max="2061" width="10.453125" style="150" customWidth="1"/>
    <col min="2062" max="2062" width="70.453125" style="150" customWidth="1"/>
    <col min="2063" max="2063" width="2.6328125" style="150" customWidth="1"/>
    <col min="2064" max="2315" width="10.6328125" style="150"/>
    <col min="2316" max="2316" width="30.453125" style="150" customWidth="1"/>
    <col min="2317" max="2317" width="10.453125" style="150" customWidth="1"/>
    <col min="2318" max="2318" width="70.453125" style="150" customWidth="1"/>
    <col min="2319" max="2319" width="2.6328125" style="150" customWidth="1"/>
    <col min="2320" max="2571" width="10.6328125" style="150"/>
    <col min="2572" max="2572" width="30.453125" style="150" customWidth="1"/>
    <col min="2573" max="2573" width="10.453125" style="150" customWidth="1"/>
    <col min="2574" max="2574" width="70.453125" style="150" customWidth="1"/>
    <col min="2575" max="2575" width="2.6328125" style="150" customWidth="1"/>
    <col min="2576" max="2827" width="10.6328125" style="150"/>
    <col min="2828" max="2828" width="30.453125" style="150" customWidth="1"/>
    <col min="2829" max="2829" width="10.453125" style="150" customWidth="1"/>
    <col min="2830" max="2830" width="70.453125" style="150" customWidth="1"/>
    <col min="2831" max="2831" width="2.6328125" style="150" customWidth="1"/>
    <col min="2832" max="3083" width="10.6328125" style="150"/>
    <col min="3084" max="3084" width="30.453125" style="150" customWidth="1"/>
    <col min="3085" max="3085" width="10.453125" style="150" customWidth="1"/>
    <col min="3086" max="3086" width="70.453125" style="150" customWidth="1"/>
    <col min="3087" max="3087" width="2.6328125" style="150" customWidth="1"/>
    <col min="3088" max="3339" width="10.6328125" style="150"/>
    <col min="3340" max="3340" width="30.453125" style="150" customWidth="1"/>
    <col min="3341" max="3341" width="10.453125" style="150" customWidth="1"/>
    <col min="3342" max="3342" width="70.453125" style="150" customWidth="1"/>
    <col min="3343" max="3343" width="2.6328125" style="150" customWidth="1"/>
    <col min="3344" max="3595" width="10.6328125" style="150"/>
    <col min="3596" max="3596" width="30.453125" style="150" customWidth="1"/>
    <col min="3597" max="3597" width="10.453125" style="150" customWidth="1"/>
    <col min="3598" max="3598" width="70.453125" style="150" customWidth="1"/>
    <col min="3599" max="3599" width="2.6328125" style="150" customWidth="1"/>
    <col min="3600" max="3851" width="10.6328125" style="150"/>
    <col min="3852" max="3852" width="30.453125" style="150" customWidth="1"/>
    <col min="3853" max="3853" width="10.453125" style="150" customWidth="1"/>
    <col min="3854" max="3854" width="70.453125" style="150" customWidth="1"/>
    <col min="3855" max="3855" width="2.6328125" style="150" customWidth="1"/>
    <col min="3856" max="4107" width="10.6328125" style="150"/>
    <col min="4108" max="4108" width="30.453125" style="150" customWidth="1"/>
    <col min="4109" max="4109" width="10.453125" style="150" customWidth="1"/>
    <col min="4110" max="4110" width="70.453125" style="150" customWidth="1"/>
    <col min="4111" max="4111" width="2.6328125" style="150" customWidth="1"/>
    <col min="4112" max="4363" width="10.6328125" style="150"/>
    <col min="4364" max="4364" width="30.453125" style="150" customWidth="1"/>
    <col min="4365" max="4365" width="10.453125" style="150" customWidth="1"/>
    <col min="4366" max="4366" width="70.453125" style="150" customWidth="1"/>
    <col min="4367" max="4367" width="2.6328125" style="150" customWidth="1"/>
    <col min="4368" max="4619" width="10.6328125" style="150"/>
    <col min="4620" max="4620" width="30.453125" style="150" customWidth="1"/>
    <col min="4621" max="4621" width="10.453125" style="150" customWidth="1"/>
    <col min="4622" max="4622" width="70.453125" style="150" customWidth="1"/>
    <col min="4623" max="4623" width="2.6328125" style="150" customWidth="1"/>
    <col min="4624" max="4875" width="10.6328125" style="150"/>
    <col min="4876" max="4876" width="30.453125" style="150" customWidth="1"/>
    <col min="4877" max="4877" width="10.453125" style="150" customWidth="1"/>
    <col min="4878" max="4878" width="70.453125" style="150" customWidth="1"/>
    <col min="4879" max="4879" width="2.6328125" style="150" customWidth="1"/>
    <col min="4880" max="5131" width="10.6328125" style="150"/>
    <col min="5132" max="5132" width="30.453125" style="150" customWidth="1"/>
    <col min="5133" max="5133" width="10.453125" style="150" customWidth="1"/>
    <col min="5134" max="5134" width="70.453125" style="150" customWidth="1"/>
    <col min="5135" max="5135" width="2.6328125" style="150" customWidth="1"/>
    <col min="5136" max="5387" width="10.6328125" style="150"/>
    <col min="5388" max="5388" width="30.453125" style="150" customWidth="1"/>
    <col min="5389" max="5389" width="10.453125" style="150" customWidth="1"/>
    <col min="5390" max="5390" width="70.453125" style="150" customWidth="1"/>
    <col min="5391" max="5391" width="2.6328125" style="150" customWidth="1"/>
    <col min="5392" max="5643" width="10.6328125" style="150"/>
    <col min="5644" max="5644" width="30.453125" style="150" customWidth="1"/>
    <col min="5645" max="5645" width="10.453125" style="150" customWidth="1"/>
    <col min="5646" max="5646" width="70.453125" style="150" customWidth="1"/>
    <col min="5647" max="5647" width="2.6328125" style="150" customWidth="1"/>
    <col min="5648" max="5899" width="10.6328125" style="150"/>
    <col min="5900" max="5900" width="30.453125" style="150" customWidth="1"/>
    <col min="5901" max="5901" width="10.453125" style="150" customWidth="1"/>
    <col min="5902" max="5902" width="70.453125" style="150" customWidth="1"/>
    <col min="5903" max="5903" width="2.6328125" style="150" customWidth="1"/>
    <col min="5904" max="6155" width="10.6328125" style="150"/>
    <col min="6156" max="6156" width="30.453125" style="150" customWidth="1"/>
    <col min="6157" max="6157" width="10.453125" style="150" customWidth="1"/>
    <col min="6158" max="6158" width="70.453125" style="150" customWidth="1"/>
    <col min="6159" max="6159" width="2.6328125" style="150" customWidth="1"/>
    <col min="6160" max="6411" width="10.6328125" style="150"/>
    <col min="6412" max="6412" width="30.453125" style="150" customWidth="1"/>
    <col min="6413" max="6413" width="10.453125" style="150" customWidth="1"/>
    <col min="6414" max="6414" width="70.453125" style="150" customWidth="1"/>
    <col min="6415" max="6415" width="2.6328125" style="150" customWidth="1"/>
    <col min="6416" max="6667" width="10.6328125" style="150"/>
    <col min="6668" max="6668" width="30.453125" style="150" customWidth="1"/>
    <col min="6669" max="6669" width="10.453125" style="150" customWidth="1"/>
    <col min="6670" max="6670" width="70.453125" style="150" customWidth="1"/>
    <col min="6671" max="6671" width="2.6328125" style="150" customWidth="1"/>
    <col min="6672" max="6923" width="10.6328125" style="150"/>
    <col min="6924" max="6924" width="30.453125" style="150" customWidth="1"/>
    <col min="6925" max="6925" width="10.453125" style="150" customWidth="1"/>
    <col min="6926" max="6926" width="70.453125" style="150" customWidth="1"/>
    <col min="6927" max="6927" width="2.6328125" style="150" customWidth="1"/>
    <col min="6928" max="7179" width="10.6328125" style="150"/>
    <col min="7180" max="7180" width="30.453125" style="150" customWidth="1"/>
    <col min="7181" max="7181" width="10.453125" style="150" customWidth="1"/>
    <col min="7182" max="7182" width="70.453125" style="150" customWidth="1"/>
    <col min="7183" max="7183" width="2.6328125" style="150" customWidth="1"/>
    <col min="7184" max="7435" width="10.6328125" style="150"/>
    <col min="7436" max="7436" width="30.453125" style="150" customWidth="1"/>
    <col min="7437" max="7437" width="10.453125" style="150" customWidth="1"/>
    <col min="7438" max="7438" width="70.453125" style="150" customWidth="1"/>
    <col min="7439" max="7439" width="2.6328125" style="150" customWidth="1"/>
    <col min="7440" max="7691" width="10.6328125" style="150"/>
    <col min="7692" max="7692" width="30.453125" style="150" customWidth="1"/>
    <col min="7693" max="7693" width="10.453125" style="150" customWidth="1"/>
    <col min="7694" max="7694" width="70.453125" style="150" customWidth="1"/>
    <col min="7695" max="7695" width="2.6328125" style="150" customWidth="1"/>
    <col min="7696" max="7947" width="10.6328125" style="150"/>
    <col min="7948" max="7948" width="30.453125" style="150" customWidth="1"/>
    <col min="7949" max="7949" width="10.453125" style="150" customWidth="1"/>
    <col min="7950" max="7950" width="70.453125" style="150" customWidth="1"/>
    <col min="7951" max="7951" width="2.6328125" style="150" customWidth="1"/>
    <col min="7952" max="8203" width="10.6328125" style="150"/>
    <col min="8204" max="8204" width="30.453125" style="150" customWidth="1"/>
    <col min="8205" max="8205" width="10.453125" style="150" customWidth="1"/>
    <col min="8206" max="8206" width="70.453125" style="150" customWidth="1"/>
    <col min="8207" max="8207" width="2.6328125" style="150" customWidth="1"/>
    <col min="8208" max="8459" width="10.6328125" style="150"/>
    <col min="8460" max="8460" width="30.453125" style="150" customWidth="1"/>
    <col min="8461" max="8461" width="10.453125" style="150" customWidth="1"/>
    <col min="8462" max="8462" width="70.453125" style="150" customWidth="1"/>
    <col min="8463" max="8463" width="2.6328125" style="150" customWidth="1"/>
    <col min="8464" max="8715" width="10.6328125" style="150"/>
    <col min="8716" max="8716" width="30.453125" style="150" customWidth="1"/>
    <col min="8717" max="8717" width="10.453125" style="150" customWidth="1"/>
    <col min="8718" max="8718" width="70.453125" style="150" customWidth="1"/>
    <col min="8719" max="8719" width="2.6328125" style="150" customWidth="1"/>
    <col min="8720" max="8971" width="10.6328125" style="150"/>
    <col min="8972" max="8972" width="30.453125" style="150" customWidth="1"/>
    <col min="8973" max="8973" width="10.453125" style="150" customWidth="1"/>
    <col min="8974" max="8974" width="70.453125" style="150" customWidth="1"/>
    <col min="8975" max="8975" width="2.6328125" style="150" customWidth="1"/>
    <col min="8976" max="9227" width="10.6328125" style="150"/>
    <col min="9228" max="9228" width="30.453125" style="150" customWidth="1"/>
    <col min="9229" max="9229" width="10.453125" style="150" customWidth="1"/>
    <col min="9230" max="9230" width="70.453125" style="150" customWidth="1"/>
    <col min="9231" max="9231" width="2.6328125" style="150" customWidth="1"/>
    <col min="9232" max="9483" width="10.6328125" style="150"/>
    <col min="9484" max="9484" width="30.453125" style="150" customWidth="1"/>
    <col min="9485" max="9485" width="10.453125" style="150" customWidth="1"/>
    <col min="9486" max="9486" width="70.453125" style="150" customWidth="1"/>
    <col min="9487" max="9487" width="2.6328125" style="150" customWidth="1"/>
    <col min="9488" max="9739" width="10.6328125" style="150"/>
    <col min="9740" max="9740" width="30.453125" style="150" customWidth="1"/>
    <col min="9741" max="9741" width="10.453125" style="150" customWidth="1"/>
    <col min="9742" max="9742" width="70.453125" style="150" customWidth="1"/>
    <col min="9743" max="9743" width="2.6328125" style="150" customWidth="1"/>
    <col min="9744" max="9995" width="10.6328125" style="150"/>
    <col min="9996" max="9996" width="30.453125" style="150" customWidth="1"/>
    <col min="9997" max="9997" width="10.453125" style="150" customWidth="1"/>
    <col min="9998" max="9998" width="70.453125" style="150" customWidth="1"/>
    <col min="9999" max="9999" width="2.6328125" style="150" customWidth="1"/>
    <col min="10000" max="10251" width="10.6328125" style="150"/>
    <col min="10252" max="10252" width="30.453125" style="150" customWidth="1"/>
    <col min="10253" max="10253" width="10.453125" style="150" customWidth="1"/>
    <col min="10254" max="10254" width="70.453125" style="150" customWidth="1"/>
    <col min="10255" max="10255" width="2.6328125" style="150" customWidth="1"/>
    <col min="10256" max="10507" width="10.6328125" style="150"/>
    <col min="10508" max="10508" width="30.453125" style="150" customWidth="1"/>
    <col min="10509" max="10509" width="10.453125" style="150" customWidth="1"/>
    <col min="10510" max="10510" width="70.453125" style="150" customWidth="1"/>
    <col min="10511" max="10511" width="2.6328125" style="150" customWidth="1"/>
    <col min="10512" max="10763" width="10.6328125" style="150"/>
    <col min="10764" max="10764" width="30.453125" style="150" customWidth="1"/>
    <col min="10765" max="10765" width="10.453125" style="150" customWidth="1"/>
    <col min="10766" max="10766" width="70.453125" style="150" customWidth="1"/>
    <col min="10767" max="10767" width="2.6328125" style="150" customWidth="1"/>
    <col min="10768" max="11019" width="10.6328125" style="150"/>
    <col min="11020" max="11020" width="30.453125" style="150" customWidth="1"/>
    <col min="11021" max="11021" width="10.453125" style="150" customWidth="1"/>
    <col min="11022" max="11022" width="70.453125" style="150" customWidth="1"/>
    <col min="11023" max="11023" width="2.6328125" style="150" customWidth="1"/>
    <col min="11024" max="11275" width="10.6328125" style="150"/>
    <col min="11276" max="11276" width="30.453125" style="150" customWidth="1"/>
    <col min="11277" max="11277" width="10.453125" style="150" customWidth="1"/>
    <col min="11278" max="11278" width="70.453125" style="150" customWidth="1"/>
    <col min="11279" max="11279" width="2.6328125" style="150" customWidth="1"/>
    <col min="11280" max="11531" width="10.6328125" style="150"/>
    <col min="11532" max="11532" width="30.453125" style="150" customWidth="1"/>
    <col min="11533" max="11533" width="10.453125" style="150" customWidth="1"/>
    <col min="11534" max="11534" width="70.453125" style="150" customWidth="1"/>
    <col min="11535" max="11535" width="2.6328125" style="150" customWidth="1"/>
    <col min="11536" max="11787" width="10.6328125" style="150"/>
    <col min="11788" max="11788" width="30.453125" style="150" customWidth="1"/>
    <col min="11789" max="11789" width="10.453125" style="150" customWidth="1"/>
    <col min="11790" max="11790" width="70.453125" style="150" customWidth="1"/>
    <col min="11791" max="11791" width="2.6328125" style="150" customWidth="1"/>
    <col min="11792" max="12043" width="10.6328125" style="150"/>
    <col min="12044" max="12044" width="30.453125" style="150" customWidth="1"/>
    <col min="12045" max="12045" width="10.453125" style="150" customWidth="1"/>
    <col min="12046" max="12046" width="70.453125" style="150" customWidth="1"/>
    <col min="12047" max="12047" width="2.6328125" style="150" customWidth="1"/>
    <col min="12048" max="12299" width="10.6328125" style="150"/>
    <col min="12300" max="12300" width="30.453125" style="150" customWidth="1"/>
    <col min="12301" max="12301" width="10.453125" style="150" customWidth="1"/>
    <col min="12302" max="12302" width="70.453125" style="150" customWidth="1"/>
    <col min="12303" max="12303" width="2.6328125" style="150" customWidth="1"/>
    <col min="12304" max="12555" width="10.6328125" style="150"/>
    <col min="12556" max="12556" width="30.453125" style="150" customWidth="1"/>
    <col min="12557" max="12557" width="10.453125" style="150" customWidth="1"/>
    <col min="12558" max="12558" width="70.453125" style="150" customWidth="1"/>
    <col min="12559" max="12559" width="2.6328125" style="150" customWidth="1"/>
    <col min="12560" max="12811" width="10.6328125" style="150"/>
    <col min="12812" max="12812" width="30.453125" style="150" customWidth="1"/>
    <col min="12813" max="12813" width="10.453125" style="150" customWidth="1"/>
    <col min="12814" max="12814" width="70.453125" style="150" customWidth="1"/>
    <col min="12815" max="12815" width="2.6328125" style="150" customWidth="1"/>
    <col min="12816" max="13067" width="10.6328125" style="150"/>
    <col min="13068" max="13068" width="30.453125" style="150" customWidth="1"/>
    <col min="13069" max="13069" width="10.453125" style="150" customWidth="1"/>
    <col min="13070" max="13070" width="70.453125" style="150" customWidth="1"/>
    <col min="13071" max="13071" width="2.6328125" style="150" customWidth="1"/>
    <col min="13072" max="13323" width="10.6328125" style="150"/>
    <col min="13324" max="13324" width="30.453125" style="150" customWidth="1"/>
    <col min="13325" max="13325" width="10.453125" style="150" customWidth="1"/>
    <col min="13326" max="13326" width="70.453125" style="150" customWidth="1"/>
    <col min="13327" max="13327" width="2.6328125" style="150" customWidth="1"/>
    <col min="13328" max="13579" width="10.6328125" style="150"/>
    <col min="13580" max="13580" width="30.453125" style="150" customWidth="1"/>
    <col min="13581" max="13581" width="10.453125" style="150" customWidth="1"/>
    <col min="13582" max="13582" width="70.453125" style="150" customWidth="1"/>
    <col min="13583" max="13583" width="2.6328125" style="150" customWidth="1"/>
    <col min="13584" max="13835" width="10.6328125" style="150"/>
    <col min="13836" max="13836" width="30.453125" style="150" customWidth="1"/>
    <col min="13837" max="13837" width="10.453125" style="150" customWidth="1"/>
    <col min="13838" max="13838" width="70.453125" style="150" customWidth="1"/>
    <col min="13839" max="13839" width="2.6328125" style="150" customWidth="1"/>
    <col min="13840" max="14091" width="10.6328125" style="150"/>
    <col min="14092" max="14092" width="30.453125" style="150" customWidth="1"/>
    <col min="14093" max="14093" width="10.453125" style="150" customWidth="1"/>
    <col min="14094" max="14094" width="70.453125" style="150" customWidth="1"/>
    <col min="14095" max="14095" width="2.6328125" style="150" customWidth="1"/>
    <col min="14096" max="14347" width="10.6328125" style="150"/>
    <col min="14348" max="14348" width="30.453125" style="150" customWidth="1"/>
    <col min="14349" max="14349" width="10.453125" style="150" customWidth="1"/>
    <col min="14350" max="14350" width="70.453125" style="150" customWidth="1"/>
    <col min="14351" max="14351" width="2.6328125" style="150" customWidth="1"/>
    <col min="14352" max="14603" width="10.6328125" style="150"/>
    <col min="14604" max="14604" width="30.453125" style="150" customWidth="1"/>
    <col min="14605" max="14605" width="10.453125" style="150" customWidth="1"/>
    <col min="14606" max="14606" width="70.453125" style="150" customWidth="1"/>
    <col min="14607" max="14607" width="2.6328125" style="150" customWidth="1"/>
    <col min="14608" max="14859" width="10.6328125" style="150"/>
    <col min="14860" max="14860" width="30.453125" style="150" customWidth="1"/>
    <col min="14861" max="14861" width="10.453125" style="150" customWidth="1"/>
    <col min="14862" max="14862" width="70.453125" style="150" customWidth="1"/>
    <col min="14863" max="14863" width="2.6328125" style="150" customWidth="1"/>
    <col min="14864" max="15115" width="10.6328125" style="150"/>
    <col min="15116" max="15116" width="30.453125" style="150" customWidth="1"/>
    <col min="15117" max="15117" width="10.453125" style="150" customWidth="1"/>
    <col min="15118" max="15118" width="70.453125" style="150" customWidth="1"/>
    <col min="15119" max="15119" width="2.6328125" style="150" customWidth="1"/>
    <col min="15120" max="15371" width="10.6328125" style="150"/>
    <col min="15372" max="15372" width="30.453125" style="150" customWidth="1"/>
    <col min="15373" max="15373" width="10.453125" style="150" customWidth="1"/>
    <col min="15374" max="15374" width="70.453125" style="150" customWidth="1"/>
    <col min="15375" max="15375" width="2.6328125" style="150" customWidth="1"/>
    <col min="15376" max="15627" width="10.6328125" style="150"/>
    <col min="15628" max="15628" width="30.453125" style="150" customWidth="1"/>
    <col min="15629" max="15629" width="10.453125" style="150" customWidth="1"/>
    <col min="15630" max="15630" width="70.453125" style="150" customWidth="1"/>
    <col min="15631" max="15631" width="2.6328125" style="150" customWidth="1"/>
    <col min="15632" max="15883" width="10.6328125" style="150"/>
    <col min="15884" max="15884" width="30.453125" style="150" customWidth="1"/>
    <col min="15885" max="15885" width="10.453125" style="150" customWidth="1"/>
    <col min="15886" max="15886" width="70.453125" style="150" customWidth="1"/>
    <col min="15887" max="15887" width="2.6328125" style="150" customWidth="1"/>
    <col min="15888" max="16139" width="10.6328125" style="150"/>
    <col min="16140" max="16140" width="30.453125" style="150" customWidth="1"/>
    <col min="16141" max="16141" width="10.453125" style="150" customWidth="1"/>
    <col min="16142" max="16142" width="70.453125" style="150" customWidth="1"/>
    <col min="16143" max="16143" width="2.6328125" style="150" customWidth="1"/>
    <col min="16144" max="16384" width="10.6328125" style="150"/>
  </cols>
  <sheetData>
    <row r="1" spans="1:31" ht="21" customHeight="1">
      <c r="A1" s="147" t="str">
        <f>シート一覧!L1</f>
        <v>【2025年度用】</v>
      </c>
      <c r="B1" s="148"/>
      <c r="C1" s="148"/>
      <c r="D1" s="149"/>
      <c r="O1" s="149" t="s">
        <v>604</v>
      </c>
      <c r="Q1" s="152"/>
      <c r="R1" s="153"/>
      <c r="S1" s="153"/>
      <c r="T1" s="154"/>
      <c r="U1" s="154"/>
      <c r="V1" s="154"/>
      <c r="W1" s="154"/>
      <c r="X1" s="154"/>
      <c r="Y1" s="155"/>
      <c r="Z1" s="156"/>
    </row>
    <row r="2" spans="1:31" ht="28.5">
      <c r="A2" s="157"/>
      <c r="B2" s="158"/>
      <c r="C2" s="158"/>
      <c r="D2" s="149"/>
      <c r="E2" s="1527">
        <f>B8</f>
        <v>7569690</v>
      </c>
      <c r="F2" s="1528"/>
      <c r="G2" s="162" t="s">
        <v>605</v>
      </c>
      <c r="H2" s="1527">
        <f>E2/3</f>
        <v>2523230</v>
      </c>
      <c r="I2" s="1528"/>
      <c r="J2" s="162" t="s">
        <v>605</v>
      </c>
      <c r="K2" s="1529">
        <f>E2*10%</f>
        <v>756969</v>
      </c>
      <c r="L2" s="1530"/>
      <c r="M2" s="1531"/>
      <c r="N2" s="379" t="s">
        <v>606</v>
      </c>
      <c r="O2" s="1061">
        <f>B8-(B8*1/3)-(B8*10%)</f>
        <v>4289491</v>
      </c>
      <c r="P2" s="159"/>
      <c r="Q2" s="152"/>
      <c r="R2" s="153"/>
      <c r="S2" s="153"/>
      <c r="T2" s="130"/>
      <c r="U2" s="130"/>
      <c r="V2" s="130"/>
      <c r="W2" s="130"/>
      <c r="X2" s="130"/>
      <c r="Y2" s="130"/>
      <c r="Z2" s="160"/>
    </row>
    <row r="3" spans="1:31" ht="45" customHeight="1">
      <c r="A3" s="157"/>
      <c r="B3" s="158"/>
      <c r="C3" s="158"/>
      <c r="D3" s="149"/>
      <c r="E3" s="1536" t="s">
        <v>680</v>
      </c>
      <c r="F3" s="1536"/>
      <c r="G3" s="380"/>
      <c r="H3" s="1537" t="s">
        <v>679</v>
      </c>
      <c r="I3" s="1537"/>
      <c r="J3" s="380"/>
      <c r="K3" s="1538" t="s">
        <v>678</v>
      </c>
      <c r="L3" s="1538"/>
      <c r="M3" s="1538"/>
      <c r="N3" s="166"/>
      <c r="O3" s="381" t="s">
        <v>677</v>
      </c>
      <c r="Q3" s="152"/>
      <c r="R3" s="153"/>
      <c r="S3" s="153"/>
      <c r="T3" s="130"/>
      <c r="U3" s="130"/>
      <c r="V3" s="130"/>
      <c r="W3" s="130"/>
      <c r="X3" s="130"/>
      <c r="Y3" s="160"/>
      <c r="Z3" s="163"/>
    </row>
    <row r="4" spans="1:31" ht="25.5">
      <c r="A4" s="164"/>
      <c r="B4" s="164"/>
      <c r="C4" s="164"/>
      <c r="D4" s="164"/>
      <c r="E4" s="165"/>
      <c r="F4" s="166"/>
      <c r="G4" s="166"/>
      <c r="H4" s="166"/>
      <c r="I4" s="166"/>
      <c r="J4" s="166"/>
      <c r="K4" s="166"/>
      <c r="L4" s="166"/>
      <c r="M4" s="166"/>
      <c r="N4" s="166"/>
      <c r="O4" s="166"/>
      <c r="P4" s="166"/>
      <c r="T4" s="135"/>
      <c r="U4" s="135"/>
      <c r="V4" s="135"/>
      <c r="W4" s="138"/>
      <c r="X4" s="138"/>
      <c r="Y4" s="163"/>
    </row>
    <row r="5" spans="1:31" ht="19">
      <c r="A5" s="1533" t="s">
        <v>607</v>
      </c>
      <c r="B5" s="1533"/>
      <c r="C5" s="1533"/>
      <c r="D5" s="1533"/>
      <c r="E5" s="1533"/>
      <c r="F5" s="1533"/>
      <c r="G5" s="1533"/>
      <c r="H5" s="1533"/>
      <c r="I5" s="1533"/>
      <c r="J5" s="1533"/>
      <c r="K5" s="1533"/>
      <c r="L5" s="1533"/>
      <c r="M5" s="1533"/>
      <c r="N5" s="1533"/>
      <c r="O5" s="1533"/>
      <c r="P5" s="1533"/>
      <c r="Q5" s="167"/>
      <c r="T5" s="130"/>
      <c r="U5" s="130"/>
      <c r="V5" s="130"/>
      <c r="W5" s="130"/>
      <c r="X5" s="130"/>
      <c r="Y5" s="130"/>
      <c r="Z5" s="160"/>
    </row>
    <row r="6" spans="1:31">
      <c r="A6" s="168" t="s">
        <v>608</v>
      </c>
      <c r="D6" s="170" t="s">
        <v>609</v>
      </c>
      <c r="E6" s="170"/>
      <c r="F6" s="170"/>
      <c r="H6" s="170"/>
      <c r="I6" s="170"/>
      <c r="J6" s="170"/>
      <c r="K6" s="170"/>
      <c r="L6" s="170"/>
      <c r="M6" s="170"/>
      <c r="N6" s="170"/>
      <c r="O6" s="170"/>
      <c r="P6" s="170"/>
      <c r="T6" s="138"/>
      <c r="U6" s="135"/>
      <c r="V6" s="135"/>
      <c r="W6" s="135"/>
      <c r="X6" s="138"/>
      <c r="Y6" s="138"/>
      <c r="Z6" s="163"/>
    </row>
    <row r="7" spans="1:31" s="151" customFormat="1" ht="41">
      <c r="A7" s="171" t="s">
        <v>231</v>
      </c>
      <c r="B7" s="172" t="s">
        <v>610</v>
      </c>
      <c r="C7" s="172" t="s">
        <v>611</v>
      </c>
      <c r="D7" s="871" t="s">
        <v>612</v>
      </c>
      <c r="E7" s="1539" t="s">
        <v>613</v>
      </c>
      <c r="F7" s="1539"/>
      <c r="G7" s="1539"/>
      <c r="H7" s="1539"/>
      <c r="I7" s="1539"/>
      <c r="J7" s="1539"/>
      <c r="K7" s="1539"/>
      <c r="L7" s="1539"/>
      <c r="M7" s="1539"/>
      <c r="N7" s="1539"/>
      <c r="O7" s="173" t="s">
        <v>614</v>
      </c>
      <c r="P7" s="967" t="s">
        <v>615</v>
      </c>
      <c r="Q7" s="174"/>
      <c r="R7" s="174"/>
      <c r="S7" s="174"/>
      <c r="T7" s="1534"/>
      <c r="U7" s="130"/>
      <c r="V7" s="130"/>
      <c r="W7" s="130"/>
      <c r="X7" s="130"/>
      <c r="Y7" s="130"/>
      <c r="Z7" s="160"/>
      <c r="AA7" s="174"/>
      <c r="AB7" s="174"/>
      <c r="AC7" s="174"/>
      <c r="AD7" s="174"/>
      <c r="AE7" s="174"/>
    </row>
    <row r="8" spans="1:31" s="151" customFormat="1" ht="20.149999999999999" customHeight="1">
      <c r="A8" s="176" t="s">
        <v>381</v>
      </c>
      <c r="B8" s="177">
        <f>SUM(B9,B82,B105,B110,B126,B107)</f>
        <v>7569690</v>
      </c>
      <c r="C8" s="178"/>
      <c r="D8" s="179"/>
      <c r="E8" s="988"/>
      <c r="F8" s="180"/>
      <c r="G8" s="181"/>
      <c r="H8" s="180"/>
      <c r="I8" s="180"/>
      <c r="J8" s="180"/>
      <c r="K8" s="182"/>
      <c r="L8" s="182"/>
      <c r="M8" s="182"/>
      <c r="N8" s="183"/>
      <c r="O8" s="184">
        <f>SUM(O9,O82,O105,O110,O126,O107)</f>
        <v>4738335</v>
      </c>
      <c r="P8" s="184">
        <f>SUM(P9,P82,P105,P110,P126,P107)</f>
        <v>2831355</v>
      </c>
      <c r="Q8" s="174"/>
      <c r="R8" s="174"/>
      <c r="S8" s="174"/>
      <c r="T8" s="1534"/>
      <c r="U8" s="130"/>
      <c r="V8" s="130"/>
      <c r="W8" s="130"/>
      <c r="X8" s="130"/>
      <c r="Y8" s="130"/>
      <c r="Z8" s="160"/>
      <c r="AA8" s="174"/>
      <c r="AB8" s="174"/>
      <c r="AC8" s="174"/>
      <c r="AD8" s="174"/>
      <c r="AE8" s="174"/>
    </row>
    <row r="9" spans="1:31" ht="20.149999999999999" customHeight="1">
      <c r="A9" s="185" t="s">
        <v>382</v>
      </c>
      <c r="B9" s="186">
        <f>SUM(B10,B13+B22+B30+B47+B53+B57+B65+B76)</f>
        <v>6223210</v>
      </c>
      <c r="C9" s="177"/>
      <c r="D9" s="187"/>
      <c r="E9" s="989"/>
      <c r="F9" s="188"/>
      <c r="G9" s="189"/>
      <c r="H9" s="188"/>
      <c r="I9" s="188"/>
      <c r="J9" s="188"/>
      <c r="K9" s="190"/>
      <c r="L9" s="190"/>
      <c r="M9" s="190"/>
      <c r="N9" s="191"/>
      <c r="O9" s="192">
        <f>SUM(O10+O13+O22+O30+O47+O53+O57+O65+O76+O79)</f>
        <v>4538795</v>
      </c>
      <c r="P9" s="192">
        <f>SUM(P10+P13+P22+P30+P47+P53+P57+P65+P76+P79)</f>
        <v>1684415</v>
      </c>
      <c r="T9" s="1534"/>
      <c r="U9" s="130"/>
      <c r="V9" s="130"/>
      <c r="W9" s="130"/>
      <c r="X9" s="130"/>
      <c r="Y9" s="130"/>
      <c r="Z9" s="160"/>
    </row>
    <row r="10" spans="1:31" ht="20.149999999999999" customHeight="1">
      <c r="A10" s="176" t="s">
        <v>383</v>
      </c>
      <c r="B10" s="193">
        <f>SUM(O11:P12)</f>
        <v>200000</v>
      </c>
      <c r="C10" s="177"/>
      <c r="D10" s="194"/>
      <c r="E10" s="990"/>
      <c r="F10" s="195"/>
      <c r="G10" s="195"/>
      <c r="H10" s="196"/>
      <c r="I10" s="197"/>
      <c r="J10" s="195"/>
      <c r="K10" s="196"/>
      <c r="L10" s="198"/>
      <c r="M10" s="196"/>
      <c r="N10" s="199"/>
      <c r="O10" s="963">
        <f>SUM(O11:O12)</f>
        <v>200000</v>
      </c>
      <c r="P10" s="963">
        <f>SUM(P11:P12)</f>
        <v>0</v>
      </c>
      <c r="T10" s="175"/>
      <c r="U10" s="130"/>
      <c r="V10" s="130"/>
      <c r="W10" s="130"/>
      <c r="X10" s="130"/>
      <c r="Y10" s="130"/>
      <c r="Z10" s="160"/>
    </row>
    <row r="11" spans="1:31" ht="20.149999999999999" customHeight="1">
      <c r="A11" s="200"/>
      <c r="B11" s="201"/>
      <c r="C11" s="868" t="s">
        <v>616</v>
      </c>
      <c r="D11" s="1036" t="s">
        <v>617</v>
      </c>
      <c r="E11" s="1048">
        <v>200000</v>
      </c>
      <c r="F11" s="287" t="s">
        <v>618</v>
      </c>
      <c r="G11" s="288" t="s">
        <v>619</v>
      </c>
      <c r="H11" s="289">
        <v>1</v>
      </c>
      <c r="I11" s="961" t="s">
        <v>96</v>
      </c>
      <c r="J11" s="288" t="s">
        <v>619</v>
      </c>
      <c r="K11" s="1011">
        <v>1</v>
      </c>
      <c r="L11" s="1012" t="s">
        <v>620</v>
      </c>
      <c r="M11" s="948"/>
      <c r="N11" s="291"/>
      <c r="O11" s="227">
        <f>IF(C11="2025年度", PRODUCT(E11, H11, K11, M11), "")</f>
        <v>200000</v>
      </c>
      <c r="P11" s="227" t="str">
        <f>IF(C11="2026年度", PRODUCT(E11, H11, K11, M11), "")</f>
        <v/>
      </c>
      <c r="T11" s="1535"/>
      <c r="U11" s="130"/>
      <c r="V11" s="130"/>
      <c r="W11" s="130"/>
      <c r="X11" s="130"/>
      <c r="Y11" s="130"/>
      <c r="Z11" s="160"/>
    </row>
    <row r="12" spans="1:31" ht="20.149999999999999" customHeight="1">
      <c r="A12" s="202"/>
      <c r="B12" s="201"/>
      <c r="C12" s="972"/>
      <c r="D12" s="987"/>
      <c r="E12" s="203"/>
      <c r="F12" s="204" t="s">
        <v>618</v>
      </c>
      <c r="G12" s="205" t="s">
        <v>619</v>
      </c>
      <c r="H12" s="206"/>
      <c r="I12" s="207" t="s">
        <v>96</v>
      </c>
      <c r="J12" s="205" t="s">
        <v>619</v>
      </c>
      <c r="K12" s="208"/>
      <c r="L12" s="309" t="s">
        <v>621</v>
      </c>
      <c r="M12" s="209"/>
      <c r="N12" s="210"/>
      <c r="O12" s="211" t="str">
        <f>IF(C12="2025年度", PRODUCT(E12, H12, K12, M12), "")</f>
        <v/>
      </c>
      <c r="P12" s="211" t="str">
        <f>IF(C12="2026年度", PRODUCT(E12, H12, K12, M12), "")</f>
        <v/>
      </c>
      <c r="T12" s="1535"/>
      <c r="U12" s="130"/>
      <c r="V12" s="130"/>
      <c r="W12" s="130"/>
      <c r="X12" s="130"/>
      <c r="Y12" s="130"/>
      <c r="Z12" s="160"/>
    </row>
    <row r="13" spans="1:31">
      <c r="A13" s="176" t="s">
        <v>384</v>
      </c>
      <c r="B13" s="212">
        <f>SUM(O14:P21)</f>
        <v>1446000</v>
      </c>
      <c r="C13" s="213"/>
      <c r="D13" s="975"/>
      <c r="E13" s="993"/>
      <c r="F13" s="214"/>
      <c r="G13" s="214"/>
      <c r="H13" s="215"/>
      <c r="I13" s="216"/>
      <c r="J13" s="214"/>
      <c r="K13" s="215"/>
      <c r="L13" s="217"/>
      <c r="M13" s="215"/>
      <c r="N13" s="218"/>
      <c r="O13" s="242">
        <f>SUM(O14:O21)</f>
        <v>723000</v>
      </c>
      <c r="P13" s="242">
        <f>SUM(P14:P21)</f>
        <v>723000</v>
      </c>
      <c r="T13" s="1535"/>
      <c r="U13" s="130"/>
      <c r="V13" s="130"/>
      <c r="W13" s="130"/>
      <c r="X13" s="130"/>
      <c r="Y13" s="130"/>
      <c r="Z13" s="160"/>
    </row>
    <row r="14" spans="1:31">
      <c r="A14" s="200"/>
      <c r="B14" s="219"/>
      <c r="C14" s="968" t="s">
        <v>622</v>
      </c>
      <c r="D14" s="1037" t="s">
        <v>664</v>
      </c>
      <c r="E14" s="286">
        <v>17500</v>
      </c>
      <c r="F14" s="287" t="s">
        <v>618</v>
      </c>
      <c r="G14" s="288" t="s">
        <v>619</v>
      </c>
      <c r="H14" s="289">
        <v>30</v>
      </c>
      <c r="I14" s="1013" t="s">
        <v>623</v>
      </c>
      <c r="J14" s="288" t="s">
        <v>619</v>
      </c>
      <c r="K14" s="289">
        <v>1</v>
      </c>
      <c r="L14" s="961" t="s">
        <v>96</v>
      </c>
      <c r="M14" s="289">
        <v>1</v>
      </c>
      <c r="N14" s="1049" t="s">
        <v>624</v>
      </c>
      <c r="O14" s="227">
        <f>IF(C14="2025年度", PRODUCT(E14, H14, K14, M14), "")</f>
        <v>525000</v>
      </c>
      <c r="P14" s="227" t="str">
        <f>IF(C14="2026年度", PRODUCT(E14, H14, K14, M14), "")</f>
        <v/>
      </c>
      <c r="T14" s="1535"/>
      <c r="U14" s="130"/>
      <c r="V14" s="130"/>
      <c r="W14" s="130"/>
      <c r="X14" s="130"/>
      <c r="Y14" s="130"/>
      <c r="Z14" s="160"/>
    </row>
    <row r="15" spans="1:31">
      <c r="A15" s="200"/>
      <c r="B15" s="219"/>
      <c r="C15" s="970" t="s">
        <v>616</v>
      </c>
      <c r="D15" s="977" t="s">
        <v>665</v>
      </c>
      <c r="E15" s="228">
        <v>6600</v>
      </c>
      <c r="F15" s="229" t="s">
        <v>618</v>
      </c>
      <c r="G15" s="230" t="s">
        <v>619</v>
      </c>
      <c r="H15" s="231">
        <v>30</v>
      </c>
      <c r="I15" s="232" t="s">
        <v>623</v>
      </c>
      <c r="J15" s="230" t="s">
        <v>619</v>
      </c>
      <c r="K15" s="231">
        <v>1</v>
      </c>
      <c r="L15" s="233" t="s">
        <v>96</v>
      </c>
      <c r="M15" s="231">
        <v>1</v>
      </c>
      <c r="N15" s="235" t="s">
        <v>624</v>
      </c>
      <c r="O15" s="234">
        <f t="shared" ref="O15:O21" si="0">IF(C15="2025年度", PRODUCT(E15, H15, K15, M15), "")</f>
        <v>198000</v>
      </c>
      <c r="P15" s="234" t="str">
        <f t="shared" ref="P15:P21" si="1">IF(C15="2026年度", PRODUCT(E15, H15, K15, M15), "")</f>
        <v/>
      </c>
    </row>
    <row r="16" spans="1:31">
      <c r="A16" s="200"/>
      <c r="B16" s="219"/>
      <c r="C16" s="970" t="s">
        <v>651</v>
      </c>
      <c r="D16" s="977" t="s">
        <v>666</v>
      </c>
      <c r="E16" s="228">
        <v>17500</v>
      </c>
      <c r="F16" s="229" t="s">
        <v>618</v>
      </c>
      <c r="G16" s="230" t="s">
        <v>619</v>
      </c>
      <c r="H16" s="231">
        <v>30</v>
      </c>
      <c r="I16" s="232" t="s">
        <v>623</v>
      </c>
      <c r="J16" s="230" t="s">
        <v>619</v>
      </c>
      <c r="K16" s="231">
        <v>1</v>
      </c>
      <c r="L16" s="233" t="s">
        <v>96</v>
      </c>
      <c r="M16" s="231">
        <v>1</v>
      </c>
      <c r="N16" s="235" t="s">
        <v>624</v>
      </c>
      <c r="O16" s="234" t="str">
        <f>IF(C16="2025年度", PRODUCT(E16, H16, K16, M16), "")</f>
        <v/>
      </c>
      <c r="P16" s="234">
        <f t="shared" si="1"/>
        <v>525000</v>
      </c>
    </row>
    <row r="17" spans="1:16">
      <c r="A17" s="200"/>
      <c r="B17" s="219"/>
      <c r="C17" s="970" t="s">
        <v>651</v>
      </c>
      <c r="D17" s="977" t="s">
        <v>667</v>
      </c>
      <c r="E17" s="228">
        <v>6600</v>
      </c>
      <c r="F17" s="229" t="s">
        <v>618</v>
      </c>
      <c r="G17" s="230" t="s">
        <v>619</v>
      </c>
      <c r="H17" s="231">
        <v>30</v>
      </c>
      <c r="I17" s="232" t="s">
        <v>623</v>
      </c>
      <c r="J17" s="230" t="s">
        <v>619</v>
      </c>
      <c r="K17" s="231">
        <v>1</v>
      </c>
      <c r="L17" s="233" t="s">
        <v>96</v>
      </c>
      <c r="M17" s="231">
        <v>1</v>
      </c>
      <c r="N17" s="235" t="s">
        <v>624</v>
      </c>
      <c r="O17" s="234" t="str">
        <f t="shared" si="0"/>
        <v/>
      </c>
      <c r="P17" s="234">
        <f t="shared" si="1"/>
        <v>198000</v>
      </c>
    </row>
    <row r="18" spans="1:16">
      <c r="A18" s="200"/>
      <c r="B18" s="219"/>
      <c r="C18" s="970"/>
      <c r="D18" s="977"/>
      <c r="E18" s="228"/>
      <c r="F18" s="229" t="s">
        <v>618</v>
      </c>
      <c r="G18" s="230" t="s">
        <v>619</v>
      </c>
      <c r="H18" s="231"/>
      <c r="I18" s="232" t="s">
        <v>623</v>
      </c>
      <c r="J18" s="230" t="s">
        <v>619</v>
      </c>
      <c r="K18" s="231"/>
      <c r="L18" s="233" t="s">
        <v>96</v>
      </c>
      <c r="M18" s="231"/>
      <c r="N18" s="235"/>
      <c r="O18" s="234" t="str">
        <f t="shared" si="0"/>
        <v/>
      </c>
      <c r="P18" s="234" t="str">
        <f t="shared" si="1"/>
        <v/>
      </c>
    </row>
    <row r="19" spans="1:16">
      <c r="A19" s="200"/>
      <c r="B19" s="219"/>
      <c r="C19" s="970"/>
      <c r="D19" s="977"/>
      <c r="E19" s="228"/>
      <c r="F19" s="229" t="s">
        <v>618</v>
      </c>
      <c r="G19" s="230" t="s">
        <v>619</v>
      </c>
      <c r="H19" s="231"/>
      <c r="I19" s="232" t="s">
        <v>623</v>
      </c>
      <c r="J19" s="230" t="s">
        <v>619</v>
      </c>
      <c r="K19" s="231"/>
      <c r="L19" s="233" t="s">
        <v>96</v>
      </c>
      <c r="M19" s="231"/>
      <c r="N19" s="236"/>
      <c r="O19" s="234" t="str">
        <f t="shared" si="0"/>
        <v/>
      </c>
      <c r="P19" s="234" t="str">
        <f t="shared" si="1"/>
        <v/>
      </c>
    </row>
    <row r="20" spans="1:16" ht="12.65" customHeight="1">
      <c r="A20" s="200"/>
      <c r="B20" s="219"/>
      <c r="C20" s="972"/>
      <c r="D20" s="977"/>
      <c r="E20" s="228"/>
      <c r="F20" s="229" t="s">
        <v>618</v>
      </c>
      <c r="G20" s="230" t="s">
        <v>619</v>
      </c>
      <c r="H20" s="231"/>
      <c r="I20" s="232" t="s">
        <v>623</v>
      </c>
      <c r="J20" s="230" t="s">
        <v>619</v>
      </c>
      <c r="K20" s="231"/>
      <c r="L20" s="233" t="s">
        <v>96</v>
      </c>
      <c r="M20" s="231"/>
      <c r="N20" s="235"/>
      <c r="O20" s="234" t="str">
        <f t="shared" si="0"/>
        <v/>
      </c>
      <c r="P20" s="234" t="str">
        <f t="shared" si="1"/>
        <v/>
      </c>
    </row>
    <row r="21" spans="1:16">
      <c r="A21" s="239"/>
      <c r="B21" s="201"/>
      <c r="C21" s="972"/>
      <c r="D21" s="1038"/>
      <c r="E21" s="237"/>
      <c r="F21" s="204" t="s">
        <v>618</v>
      </c>
      <c r="G21" s="205" t="s">
        <v>619</v>
      </c>
      <c r="H21" s="206"/>
      <c r="I21" s="240" t="s">
        <v>623</v>
      </c>
      <c r="J21" s="205" t="s">
        <v>619</v>
      </c>
      <c r="K21" s="206"/>
      <c r="L21" s="233" t="s">
        <v>96</v>
      </c>
      <c r="M21" s="206"/>
      <c r="N21" s="238"/>
      <c r="O21" s="211" t="str">
        <f t="shared" si="0"/>
        <v/>
      </c>
      <c r="P21" s="211" t="str">
        <f t="shared" si="1"/>
        <v/>
      </c>
    </row>
    <row r="22" spans="1:16">
      <c r="A22" s="253" t="s">
        <v>335</v>
      </c>
      <c r="B22" s="376">
        <f>SUM(O23:P29)</f>
        <v>1988880</v>
      </c>
      <c r="C22" s="213"/>
      <c r="D22" s="975"/>
      <c r="E22" s="993"/>
      <c r="F22" s="214"/>
      <c r="G22" s="214"/>
      <c r="H22" s="215"/>
      <c r="I22" s="216"/>
      <c r="J22" s="214"/>
      <c r="K22" s="215"/>
      <c r="L22" s="217"/>
      <c r="M22" s="215"/>
      <c r="N22" s="218"/>
      <c r="O22" s="242">
        <f>SUM(O23:O29)</f>
        <v>1988880</v>
      </c>
      <c r="P22" s="242">
        <f>SUM(P23:P29)</f>
        <v>0</v>
      </c>
    </row>
    <row r="23" spans="1:16" ht="35">
      <c r="A23" s="241"/>
      <c r="B23" s="201"/>
      <c r="C23" s="968" t="s">
        <v>616</v>
      </c>
      <c r="D23" s="1037" t="s">
        <v>668</v>
      </c>
      <c r="E23" s="286">
        <v>4000</v>
      </c>
      <c r="F23" s="287" t="s">
        <v>618</v>
      </c>
      <c r="G23" s="288" t="s">
        <v>619</v>
      </c>
      <c r="H23" s="289">
        <v>15</v>
      </c>
      <c r="I23" s="1014" t="s">
        <v>625</v>
      </c>
      <c r="J23" s="288" t="s">
        <v>619</v>
      </c>
      <c r="K23" s="1015">
        <v>0.33333333333333331</v>
      </c>
      <c r="L23" s="287" t="s">
        <v>619</v>
      </c>
      <c r="M23" s="289">
        <v>30</v>
      </c>
      <c r="N23" s="1050" t="s">
        <v>623</v>
      </c>
      <c r="O23" s="227">
        <f>IF(C23="2025年度", PRODUCT(E23, H23, K23, M23), "")</f>
        <v>600000</v>
      </c>
      <c r="P23" s="227" t="str">
        <f>IF(C23="2026年度", PRODUCT(E23, H23, K23, M23), "")</f>
        <v/>
      </c>
    </row>
    <row r="24" spans="1:16" ht="15" customHeight="1">
      <c r="A24" s="241"/>
      <c r="B24" s="201"/>
      <c r="C24" s="970" t="s">
        <v>616</v>
      </c>
      <c r="D24" s="979" t="s">
        <v>652</v>
      </c>
      <c r="E24" s="228">
        <v>4000</v>
      </c>
      <c r="F24" s="229" t="s">
        <v>618</v>
      </c>
      <c r="G24" s="230" t="s">
        <v>619</v>
      </c>
      <c r="H24" s="231">
        <v>15</v>
      </c>
      <c r="I24" s="939" t="s">
        <v>625</v>
      </c>
      <c r="J24" s="230" t="s">
        <v>619</v>
      </c>
      <c r="K24" s="940">
        <v>0.33333333333333331</v>
      </c>
      <c r="L24" s="229" t="s">
        <v>619</v>
      </c>
      <c r="M24" s="231">
        <v>60</v>
      </c>
      <c r="N24" s="996" t="s">
        <v>623</v>
      </c>
      <c r="O24" s="234">
        <f t="shared" ref="O24:O29" si="2">IF(C24="2025年度", PRODUCT(E24, H24, K24, M24), "")</f>
        <v>1200000</v>
      </c>
      <c r="P24" s="234" t="str">
        <f t="shared" ref="P24:P29" si="3">IF(C24="2026年度", PRODUCT(E24, H24, K24, M24), "")</f>
        <v/>
      </c>
    </row>
    <row r="25" spans="1:16" ht="15" customHeight="1">
      <c r="A25" s="241"/>
      <c r="B25" s="201"/>
      <c r="C25" s="970" t="s">
        <v>616</v>
      </c>
      <c r="D25" s="979" t="s">
        <v>729</v>
      </c>
      <c r="E25" s="245">
        <v>3148</v>
      </c>
      <c r="F25" s="229" t="s">
        <v>618</v>
      </c>
      <c r="G25" s="230" t="s">
        <v>619</v>
      </c>
      <c r="H25" s="246">
        <v>60</v>
      </c>
      <c r="I25" s="247" t="s">
        <v>626</v>
      </c>
      <c r="J25" s="248"/>
      <c r="K25" s="246"/>
      <c r="L25" s="262"/>
      <c r="M25" s="246"/>
      <c r="N25" s="249"/>
      <c r="O25" s="234">
        <f t="shared" si="2"/>
        <v>188880</v>
      </c>
      <c r="P25" s="234" t="str">
        <f t="shared" si="3"/>
        <v/>
      </c>
    </row>
    <row r="26" spans="1:16" ht="15" customHeight="1">
      <c r="A26" s="241"/>
      <c r="B26" s="201"/>
      <c r="C26" s="970"/>
      <c r="D26" s="979"/>
      <c r="E26" s="245"/>
      <c r="F26" s="229" t="s">
        <v>618</v>
      </c>
      <c r="G26" s="230" t="s">
        <v>619</v>
      </c>
      <c r="H26" s="231"/>
      <c r="I26" s="939" t="s">
        <v>625</v>
      </c>
      <c r="J26" s="230" t="s">
        <v>619</v>
      </c>
      <c r="K26" s="940"/>
      <c r="L26" s="229" t="s">
        <v>619</v>
      </c>
      <c r="M26" s="231"/>
      <c r="N26" s="996" t="s">
        <v>623</v>
      </c>
      <c r="O26" s="234" t="str">
        <f t="shared" si="2"/>
        <v/>
      </c>
      <c r="P26" s="234" t="str">
        <f t="shared" si="3"/>
        <v/>
      </c>
    </row>
    <row r="27" spans="1:16">
      <c r="A27" s="241"/>
      <c r="B27" s="201"/>
      <c r="C27" s="970"/>
      <c r="D27" s="977"/>
      <c r="E27" s="228"/>
      <c r="F27" s="229" t="s">
        <v>618</v>
      </c>
      <c r="G27" s="230" t="s">
        <v>619</v>
      </c>
      <c r="H27" s="231"/>
      <c r="I27" s="939" t="s">
        <v>625</v>
      </c>
      <c r="J27" s="230" t="s">
        <v>619</v>
      </c>
      <c r="K27" s="940"/>
      <c r="L27" s="229" t="s">
        <v>619</v>
      </c>
      <c r="M27" s="231">
        <v>30</v>
      </c>
      <c r="N27" s="996" t="s">
        <v>623</v>
      </c>
      <c r="O27" s="234" t="str">
        <f t="shared" si="2"/>
        <v/>
      </c>
      <c r="P27" s="234" t="str">
        <f t="shared" si="3"/>
        <v/>
      </c>
    </row>
    <row r="28" spans="1:16" ht="15" customHeight="1">
      <c r="A28" s="241"/>
      <c r="B28" s="201"/>
      <c r="C28" s="970"/>
      <c r="D28" s="979"/>
      <c r="E28" s="228"/>
      <c r="F28" s="229" t="s">
        <v>618</v>
      </c>
      <c r="G28" s="230" t="s">
        <v>619</v>
      </c>
      <c r="H28" s="246"/>
      <c r="I28" s="247" t="s">
        <v>626</v>
      </c>
      <c r="J28" s="248"/>
      <c r="K28" s="246"/>
      <c r="L28" s="262"/>
      <c r="M28" s="246"/>
      <c r="N28" s="249"/>
      <c r="O28" s="234" t="str">
        <f t="shared" si="2"/>
        <v/>
      </c>
      <c r="P28" s="234" t="str">
        <f t="shared" si="3"/>
        <v/>
      </c>
    </row>
    <row r="29" spans="1:16" ht="15" customHeight="1">
      <c r="A29" s="241"/>
      <c r="B29" s="201"/>
      <c r="C29" s="972"/>
      <c r="D29" s="987"/>
      <c r="E29" s="237"/>
      <c r="F29" s="204"/>
      <c r="G29" s="205"/>
      <c r="H29" s="206"/>
      <c r="I29" s="204"/>
      <c r="J29" s="205"/>
      <c r="K29" s="206"/>
      <c r="L29" s="250"/>
      <c r="M29" s="206"/>
      <c r="N29" s="210"/>
      <c r="O29" s="211" t="str">
        <f t="shared" si="2"/>
        <v/>
      </c>
      <c r="P29" s="211" t="str">
        <f t="shared" si="3"/>
        <v/>
      </c>
    </row>
    <row r="30" spans="1:16">
      <c r="A30" s="253" t="s">
        <v>396</v>
      </c>
      <c r="B30" s="254">
        <f>SUM(O31:P46)</f>
        <v>539080</v>
      </c>
      <c r="C30" s="213"/>
      <c r="D30" s="975"/>
      <c r="E30" s="993"/>
      <c r="F30" s="214"/>
      <c r="G30" s="214"/>
      <c r="H30" s="215"/>
      <c r="I30" s="216"/>
      <c r="J30" s="214"/>
      <c r="K30" s="215"/>
      <c r="L30" s="217"/>
      <c r="M30" s="215"/>
      <c r="N30" s="218"/>
      <c r="O30" s="242">
        <f>SUM(O31:O46)</f>
        <v>269540</v>
      </c>
      <c r="P30" s="242">
        <f>SUM(P31:P46)</f>
        <v>269540</v>
      </c>
    </row>
    <row r="31" spans="1:16" ht="20.149999999999999" customHeight="1">
      <c r="A31" s="241"/>
      <c r="B31" s="255"/>
      <c r="C31" s="968"/>
      <c r="D31" s="1036" t="s">
        <v>659</v>
      </c>
      <c r="E31" s="286"/>
      <c r="F31" s="287"/>
      <c r="G31" s="288"/>
      <c r="H31" s="289"/>
      <c r="I31" s="287"/>
      <c r="J31" s="288"/>
      <c r="K31" s="289"/>
      <c r="L31" s="290"/>
      <c r="M31" s="289"/>
      <c r="N31" s="291"/>
      <c r="O31" s="227" t="str">
        <f>IF(C31="2025年度", PRODUCT(E31, H31, K31, M31), "")</f>
        <v/>
      </c>
      <c r="P31" s="227" t="str">
        <f>IF(C31="2026年度", PRODUCT(E31, H31, K31, M31), "")</f>
        <v/>
      </c>
    </row>
    <row r="32" spans="1:16" ht="15" customHeight="1">
      <c r="A32" s="241"/>
      <c r="B32" s="255"/>
      <c r="C32" s="968" t="s">
        <v>616</v>
      </c>
      <c r="D32" s="979" t="s">
        <v>653</v>
      </c>
      <c r="E32" s="228">
        <v>150000</v>
      </c>
      <c r="F32" s="229" t="s">
        <v>618</v>
      </c>
      <c r="G32" s="230" t="s">
        <v>619</v>
      </c>
      <c r="H32" s="231">
        <v>1</v>
      </c>
      <c r="I32" s="233" t="s">
        <v>96</v>
      </c>
      <c r="J32" s="230" t="s">
        <v>619</v>
      </c>
      <c r="K32" s="231">
        <v>1</v>
      </c>
      <c r="L32" s="233" t="s">
        <v>620</v>
      </c>
      <c r="M32" s="231"/>
      <c r="N32" s="236"/>
      <c r="O32" s="234">
        <f>IF(C32="2025年度", PRODUCT(E32, H32, K32, M32), "")</f>
        <v>150000</v>
      </c>
      <c r="P32" s="234" t="str">
        <f t="shared" ref="P32:P46" si="4">IF(C32="2026年度", PRODUCT(E32, H32, K32, M32), "")</f>
        <v/>
      </c>
    </row>
    <row r="33" spans="1:16" ht="15" customHeight="1">
      <c r="A33" s="241"/>
      <c r="B33" s="255"/>
      <c r="C33" s="968" t="s">
        <v>616</v>
      </c>
      <c r="D33" s="979" t="s">
        <v>654</v>
      </c>
      <c r="E33" s="228">
        <v>4500</v>
      </c>
      <c r="F33" s="229" t="s">
        <v>618</v>
      </c>
      <c r="G33" s="230" t="s">
        <v>619</v>
      </c>
      <c r="H33" s="257">
        <v>7</v>
      </c>
      <c r="I33" s="258" t="s">
        <v>252</v>
      </c>
      <c r="J33" s="230" t="s">
        <v>619</v>
      </c>
      <c r="K33" s="231">
        <v>1</v>
      </c>
      <c r="L33" s="233" t="s">
        <v>96</v>
      </c>
      <c r="M33" s="231">
        <v>1</v>
      </c>
      <c r="N33" s="235" t="s">
        <v>620</v>
      </c>
      <c r="O33" s="234">
        <f>IF(C33="2025年度", PRODUCT(E33, H33, K33, M33), "")</f>
        <v>31500</v>
      </c>
      <c r="P33" s="234" t="str">
        <f t="shared" si="4"/>
        <v/>
      </c>
    </row>
    <row r="34" spans="1:16" ht="15" customHeight="1">
      <c r="A34" s="200"/>
      <c r="B34" s="255"/>
      <c r="C34" s="968" t="s">
        <v>616</v>
      </c>
      <c r="D34" s="979" t="s">
        <v>655</v>
      </c>
      <c r="E34" s="228">
        <v>13500</v>
      </c>
      <c r="F34" s="229" t="s">
        <v>618</v>
      </c>
      <c r="G34" s="230" t="s">
        <v>619</v>
      </c>
      <c r="H34" s="231">
        <v>6</v>
      </c>
      <c r="I34" s="259" t="s">
        <v>627</v>
      </c>
      <c r="J34" s="230" t="s">
        <v>619</v>
      </c>
      <c r="K34" s="231">
        <v>1</v>
      </c>
      <c r="L34" s="233" t="s">
        <v>96</v>
      </c>
      <c r="M34" s="231">
        <v>1</v>
      </c>
      <c r="N34" s="235" t="s">
        <v>620</v>
      </c>
      <c r="O34" s="234">
        <f>IF(C34="2025年度", PRODUCT(E34, H34, K34, M34), "")</f>
        <v>81000</v>
      </c>
      <c r="P34" s="234" t="str">
        <f t="shared" si="4"/>
        <v/>
      </c>
    </row>
    <row r="35" spans="1:16" ht="15" customHeight="1">
      <c r="A35" s="200"/>
      <c r="B35" s="255"/>
      <c r="C35" s="968" t="s">
        <v>616</v>
      </c>
      <c r="D35" s="979" t="s">
        <v>656</v>
      </c>
      <c r="E35" s="228">
        <v>4000</v>
      </c>
      <c r="F35" s="229" t="s">
        <v>618</v>
      </c>
      <c r="G35" s="230" t="s">
        <v>619</v>
      </c>
      <c r="H35" s="231">
        <v>1</v>
      </c>
      <c r="I35" s="233" t="s">
        <v>96</v>
      </c>
      <c r="J35" s="230" t="s">
        <v>619</v>
      </c>
      <c r="K35" s="231">
        <v>1</v>
      </c>
      <c r="L35" s="233" t="s">
        <v>620</v>
      </c>
      <c r="M35" s="231"/>
      <c r="N35" s="236"/>
      <c r="O35" s="234">
        <f>IF(C35="2025年度", PRODUCT(E35, H35, K35, M35), "")</f>
        <v>4000</v>
      </c>
      <c r="P35" s="234" t="str">
        <f t="shared" si="4"/>
        <v/>
      </c>
    </row>
    <row r="36" spans="1:16" ht="15" customHeight="1">
      <c r="A36" s="200"/>
      <c r="B36" s="255"/>
      <c r="C36" s="968" t="s">
        <v>616</v>
      </c>
      <c r="D36" s="979" t="s">
        <v>657</v>
      </c>
      <c r="E36" s="228">
        <v>3040</v>
      </c>
      <c r="F36" s="229" t="s">
        <v>618</v>
      </c>
      <c r="G36" s="230" t="s">
        <v>619</v>
      </c>
      <c r="H36" s="231">
        <v>1</v>
      </c>
      <c r="I36" s="233" t="s">
        <v>96</v>
      </c>
      <c r="J36" s="230" t="s">
        <v>619</v>
      </c>
      <c r="K36" s="231">
        <v>1</v>
      </c>
      <c r="L36" s="233" t="s">
        <v>620</v>
      </c>
      <c r="M36" s="231"/>
      <c r="N36" s="236"/>
      <c r="O36" s="234">
        <f t="shared" ref="O36:O46" si="5">IF(C36="2025年度", PRODUCT(E36, H36, K36, M36), "")</f>
        <v>3040</v>
      </c>
      <c r="P36" s="234" t="str">
        <f t="shared" si="4"/>
        <v/>
      </c>
    </row>
    <row r="37" spans="1:16" ht="15" customHeight="1">
      <c r="A37" s="241"/>
      <c r="B37" s="255"/>
      <c r="C37" s="968"/>
      <c r="D37" s="979" t="s">
        <v>660</v>
      </c>
      <c r="E37" s="228"/>
      <c r="F37" s="229"/>
      <c r="G37" s="230"/>
      <c r="H37" s="231"/>
      <c r="I37" s="233"/>
      <c r="J37" s="230"/>
      <c r="K37" s="231"/>
      <c r="L37" s="251"/>
      <c r="M37" s="231"/>
      <c r="N37" s="236"/>
      <c r="O37" s="234" t="str">
        <f t="shared" si="5"/>
        <v/>
      </c>
      <c r="P37" s="234" t="str">
        <f t="shared" si="4"/>
        <v/>
      </c>
    </row>
    <row r="38" spans="1:16" ht="15" customHeight="1">
      <c r="A38" s="241"/>
      <c r="B38" s="255"/>
      <c r="C38" s="968" t="s">
        <v>651</v>
      </c>
      <c r="D38" s="979" t="s">
        <v>653</v>
      </c>
      <c r="E38" s="228">
        <v>150000</v>
      </c>
      <c r="F38" s="229" t="s">
        <v>618</v>
      </c>
      <c r="G38" s="230" t="s">
        <v>619</v>
      </c>
      <c r="H38" s="231">
        <v>1</v>
      </c>
      <c r="I38" s="233" t="s">
        <v>96</v>
      </c>
      <c r="J38" s="230" t="s">
        <v>619</v>
      </c>
      <c r="K38" s="231">
        <v>1</v>
      </c>
      <c r="L38" s="233" t="s">
        <v>620</v>
      </c>
      <c r="M38" s="231"/>
      <c r="N38" s="236"/>
      <c r="O38" s="234" t="str">
        <f t="shared" ref="O38:O42" si="6">IF(C38="2025年度", PRODUCT(E38, H38, K38, M38), "")</f>
        <v/>
      </c>
      <c r="P38" s="234">
        <f t="shared" si="4"/>
        <v>150000</v>
      </c>
    </row>
    <row r="39" spans="1:16" ht="15" customHeight="1">
      <c r="A39" s="241"/>
      <c r="B39" s="255"/>
      <c r="C39" s="968" t="s">
        <v>651</v>
      </c>
      <c r="D39" s="979" t="s">
        <v>654</v>
      </c>
      <c r="E39" s="228">
        <v>4500</v>
      </c>
      <c r="F39" s="229" t="s">
        <v>618</v>
      </c>
      <c r="G39" s="230" t="s">
        <v>619</v>
      </c>
      <c r="H39" s="257">
        <v>7</v>
      </c>
      <c r="I39" s="258" t="s">
        <v>252</v>
      </c>
      <c r="J39" s="230" t="s">
        <v>619</v>
      </c>
      <c r="K39" s="231">
        <v>1</v>
      </c>
      <c r="L39" s="233" t="s">
        <v>96</v>
      </c>
      <c r="M39" s="231">
        <v>1</v>
      </c>
      <c r="N39" s="235" t="s">
        <v>620</v>
      </c>
      <c r="O39" s="234" t="str">
        <f t="shared" si="6"/>
        <v/>
      </c>
      <c r="P39" s="234">
        <f t="shared" si="4"/>
        <v>31500</v>
      </c>
    </row>
    <row r="40" spans="1:16" ht="15" customHeight="1">
      <c r="A40" s="241"/>
      <c r="B40" s="255"/>
      <c r="C40" s="968" t="s">
        <v>651</v>
      </c>
      <c r="D40" s="979" t="s">
        <v>655</v>
      </c>
      <c r="E40" s="228">
        <v>13500</v>
      </c>
      <c r="F40" s="229" t="s">
        <v>618</v>
      </c>
      <c r="G40" s="230" t="s">
        <v>619</v>
      </c>
      <c r="H40" s="231">
        <v>6</v>
      </c>
      <c r="I40" s="259" t="s">
        <v>627</v>
      </c>
      <c r="J40" s="230" t="s">
        <v>619</v>
      </c>
      <c r="K40" s="231">
        <v>1</v>
      </c>
      <c r="L40" s="233" t="s">
        <v>96</v>
      </c>
      <c r="M40" s="231">
        <v>1</v>
      </c>
      <c r="N40" s="235" t="s">
        <v>620</v>
      </c>
      <c r="O40" s="234" t="str">
        <f t="shared" si="6"/>
        <v/>
      </c>
      <c r="P40" s="234">
        <f t="shared" si="4"/>
        <v>81000</v>
      </c>
    </row>
    <row r="41" spans="1:16" ht="15" customHeight="1">
      <c r="A41" s="241"/>
      <c r="B41" s="255"/>
      <c r="C41" s="968" t="s">
        <v>651</v>
      </c>
      <c r="D41" s="979" t="s">
        <v>656</v>
      </c>
      <c r="E41" s="228">
        <v>4000</v>
      </c>
      <c r="F41" s="229" t="s">
        <v>618</v>
      </c>
      <c r="G41" s="230" t="s">
        <v>619</v>
      </c>
      <c r="H41" s="231">
        <v>1</v>
      </c>
      <c r="I41" s="233" t="s">
        <v>96</v>
      </c>
      <c r="J41" s="230" t="s">
        <v>619</v>
      </c>
      <c r="K41" s="231">
        <v>1</v>
      </c>
      <c r="L41" s="233" t="s">
        <v>620</v>
      </c>
      <c r="M41" s="231"/>
      <c r="N41" s="236"/>
      <c r="O41" s="234" t="str">
        <f t="shared" si="6"/>
        <v/>
      </c>
      <c r="P41" s="234">
        <f t="shared" si="4"/>
        <v>4000</v>
      </c>
    </row>
    <row r="42" spans="1:16" ht="15" customHeight="1">
      <c r="A42" s="241"/>
      <c r="B42" s="255"/>
      <c r="C42" s="968" t="s">
        <v>651</v>
      </c>
      <c r="D42" s="979" t="s">
        <v>657</v>
      </c>
      <c r="E42" s="228">
        <v>3040</v>
      </c>
      <c r="F42" s="229" t="s">
        <v>618</v>
      </c>
      <c r="G42" s="230" t="s">
        <v>619</v>
      </c>
      <c r="H42" s="231">
        <v>1</v>
      </c>
      <c r="I42" s="233" t="s">
        <v>96</v>
      </c>
      <c r="J42" s="230" t="s">
        <v>619</v>
      </c>
      <c r="K42" s="231">
        <v>1</v>
      </c>
      <c r="L42" s="233" t="s">
        <v>620</v>
      </c>
      <c r="M42" s="231"/>
      <c r="N42" s="236"/>
      <c r="O42" s="234" t="str">
        <f t="shared" si="6"/>
        <v/>
      </c>
      <c r="P42" s="234">
        <f t="shared" si="4"/>
        <v>3040</v>
      </c>
    </row>
    <row r="43" spans="1:16" ht="15" customHeight="1">
      <c r="A43" s="241"/>
      <c r="B43" s="255"/>
      <c r="C43" s="968"/>
      <c r="D43" s="979"/>
      <c r="E43" s="228"/>
      <c r="F43" s="229"/>
      <c r="G43" s="230"/>
      <c r="H43" s="231"/>
      <c r="I43" s="233"/>
      <c r="J43" s="230"/>
      <c r="K43" s="231"/>
      <c r="L43" s="233"/>
      <c r="M43" s="231"/>
      <c r="N43" s="235"/>
      <c r="O43" s="234"/>
      <c r="P43" s="234" t="str">
        <f t="shared" si="4"/>
        <v/>
      </c>
    </row>
    <row r="44" spans="1:16" ht="15" customHeight="1">
      <c r="A44" s="241"/>
      <c r="B44" s="255"/>
      <c r="C44" s="970"/>
      <c r="D44" s="979"/>
      <c r="E44" s="228"/>
      <c r="F44" s="229"/>
      <c r="G44" s="230"/>
      <c r="H44" s="231"/>
      <c r="I44" s="259"/>
      <c r="J44" s="230"/>
      <c r="K44" s="231"/>
      <c r="L44" s="233"/>
      <c r="M44" s="231"/>
      <c r="N44" s="235"/>
      <c r="O44" s="234" t="str">
        <f t="shared" si="5"/>
        <v/>
      </c>
      <c r="P44" s="234" t="str">
        <f t="shared" si="4"/>
        <v/>
      </c>
    </row>
    <row r="45" spans="1:16" ht="15" customHeight="1">
      <c r="A45" s="241"/>
      <c r="B45" s="255"/>
      <c r="C45" s="970"/>
      <c r="D45" s="979"/>
      <c r="E45" s="228"/>
      <c r="F45" s="229"/>
      <c r="G45" s="230"/>
      <c r="H45" s="231"/>
      <c r="I45" s="233"/>
      <c r="J45" s="230"/>
      <c r="K45" s="231"/>
      <c r="L45" s="233"/>
      <c r="M45" s="231"/>
      <c r="N45" s="235"/>
      <c r="O45" s="234" t="str">
        <f t="shared" si="5"/>
        <v/>
      </c>
      <c r="P45" s="234" t="str">
        <f t="shared" si="4"/>
        <v/>
      </c>
    </row>
    <row r="46" spans="1:16" ht="15" customHeight="1">
      <c r="A46" s="239"/>
      <c r="B46" s="255"/>
      <c r="C46" s="972"/>
      <c r="D46" s="987"/>
      <c r="E46" s="237"/>
      <c r="F46" s="204"/>
      <c r="G46" s="205"/>
      <c r="H46" s="206"/>
      <c r="I46" s="207"/>
      <c r="J46" s="205"/>
      <c r="K46" s="206"/>
      <c r="L46" s="207"/>
      <c r="M46" s="206"/>
      <c r="N46" s="238"/>
      <c r="O46" s="260" t="str">
        <f t="shared" si="5"/>
        <v/>
      </c>
      <c r="P46" s="260" t="str">
        <f t="shared" si="4"/>
        <v/>
      </c>
    </row>
    <row r="47" spans="1:16">
      <c r="A47" s="176" t="s">
        <v>336</v>
      </c>
      <c r="B47" s="254">
        <f>SUM(O48:P52)</f>
        <v>600000</v>
      </c>
      <c r="C47" s="213"/>
      <c r="D47" s="975"/>
      <c r="E47" s="993"/>
      <c r="F47" s="214"/>
      <c r="G47" s="214"/>
      <c r="H47" s="215"/>
      <c r="I47" s="216"/>
      <c r="J47" s="214"/>
      <c r="K47" s="215"/>
      <c r="L47" s="217"/>
      <c r="M47" s="215"/>
      <c r="N47" s="218"/>
      <c r="O47" s="242">
        <f>SUM(O48:O52)</f>
        <v>300000</v>
      </c>
      <c r="P47" s="242">
        <f>SUM(P48:P52)</f>
        <v>300000</v>
      </c>
    </row>
    <row r="48" spans="1:16">
      <c r="A48" s="200"/>
      <c r="B48" s="255"/>
      <c r="C48" s="968" t="s">
        <v>616</v>
      </c>
      <c r="D48" s="1036" t="s">
        <v>658</v>
      </c>
      <c r="E48" s="286">
        <v>10000</v>
      </c>
      <c r="F48" s="287" t="s">
        <v>618</v>
      </c>
      <c r="G48" s="288" t="s">
        <v>619</v>
      </c>
      <c r="H48" s="289">
        <v>30</v>
      </c>
      <c r="I48" s="1013" t="s">
        <v>623</v>
      </c>
      <c r="J48" s="288"/>
      <c r="K48" s="289"/>
      <c r="L48" s="290"/>
      <c r="M48" s="289"/>
      <c r="N48" s="291"/>
      <c r="O48" s="227">
        <f>IF(C48="2025年度", PRODUCT(E48, H48, K48, M48), "")</f>
        <v>300000</v>
      </c>
      <c r="P48" s="227" t="str">
        <f>IF(C48="2026年度", PRODUCT(E48, H48, K48, M48), "")</f>
        <v/>
      </c>
    </row>
    <row r="49" spans="1:16" ht="15" customHeight="1">
      <c r="A49" s="200"/>
      <c r="B49" s="255"/>
      <c r="C49" s="968" t="s">
        <v>651</v>
      </c>
      <c r="D49" s="979" t="s">
        <v>658</v>
      </c>
      <c r="E49" s="228">
        <v>10000</v>
      </c>
      <c r="F49" s="229" t="s">
        <v>618</v>
      </c>
      <c r="G49" s="230" t="s">
        <v>619</v>
      </c>
      <c r="H49" s="231">
        <v>30</v>
      </c>
      <c r="I49" s="232" t="s">
        <v>623</v>
      </c>
      <c r="J49" s="248"/>
      <c r="K49" s="246"/>
      <c r="L49" s="262"/>
      <c r="M49" s="246"/>
      <c r="N49" s="249"/>
      <c r="O49" s="234" t="str">
        <f t="shared" ref="O49:O52" si="7">IF(C49="2025年度", PRODUCT(E49, H49, K49, M49), "")</f>
        <v/>
      </c>
      <c r="P49" s="234">
        <f t="shared" ref="P49:P52" si="8">IF(C49="2026年度", PRODUCT(E49, H49, K49, M49), "")</f>
        <v>300000</v>
      </c>
    </row>
    <row r="50" spans="1:16" ht="15" customHeight="1">
      <c r="A50" s="200"/>
      <c r="B50" s="255"/>
      <c r="C50" s="968"/>
      <c r="D50" s="982"/>
      <c r="E50" s="263"/>
      <c r="F50" s="264"/>
      <c r="G50" s="265"/>
      <c r="H50" s="266"/>
      <c r="I50" s="264"/>
      <c r="J50" s="267"/>
      <c r="K50" s="266"/>
      <c r="L50" s="268"/>
      <c r="M50" s="266"/>
      <c r="N50" s="269"/>
      <c r="O50" s="234" t="str">
        <f t="shared" si="7"/>
        <v/>
      </c>
      <c r="P50" s="234" t="str">
        <f t="shared" si="8"/>
        <v/>
      </c>
    </row>
    <row r="51" spans="1:16" ht="15" customHeight="1">
      <c r="A51" s="200"/>
      <c r="B51" s="255"/>
      <c r="C51" s="968"/>
      <c r="D51" s="979"/>
      <c r="E51" s="228"/>
      <c r="F51" s="251"/>
      <c r="G51" s="270"/>
      <c r="H51" s="231"/>
      <c r="I51" s="251"/>
      <c r="J51" s="230"/>
      <c r="K51" s="231"/>
      <c r="L51" s="251"/>
      <c r="M51" s="231"/>
      <c r="N51" s="236"/>
      <c r="O51" s="234" t="str">
        <f t="shared" si="7"/>
        <v/>
      </c>
      <c r="P51" s="234" t="str">
        <f t="shared" si="8"/>
        <v/>
      </c>
    </row>
    <row r="52" spans="1:16" ht="15" customHeight="1">
      <c r="A52" s="200"/>
      <c r="B52" s="255"/>
      <c r="C52" s="968"/>
      <c r="D52" s="980"/>
      <c r="E52" s="271"/>
      <c r="F52" s="272"/>
      <c r="G52" s="273"/>
      <c r="H52" s="274"/>
      <c r="I52" s="272"/>
      <c r="J52" s="275"/>
      <c r="K52" s="274"/>
      <c r="L52" s="276"/>
      <c r="M52" s="274"/>
      <c r="N52" s="277"/>
      <c r="O52" s="211" t="str">
        <f t="shared" si="7"/>
        <v/>
      </c>
      <c r="P52" s="211" t="str">
        <f t="shared" si="8"/>
        <v/>
      </c>
    </row>
    <row r="53" spans="1:16" ht="15" customHeight="1">
      <c r="A53" s="278" t="s">
        <v>337</v>
      </c>
      <c r="B53" s="279">
        <f>SUM(O54:P56)</f>
        <v>600000</v>
      </c>
      <c r="C53" s="213"/>
      <c r="D53" s="975"/>
      <c r="E53" s="993"/>
      <c r="F53" s="214"/>
      <c r="G53" s="214"/>
      <c r="H53" s="215"/>
      <c r="I53" s="216"/>
      <c r="J53" s="214"/>
      <c r="K53" s="215"/>
      <c r="L53" s="217"/>
      <c r="M53" s="215"/>
      <c r="N53" s="218"/>
      <c r="O53" s="242">
        <f>SUM(O54:O56)</f>
        <v>300000</v>
      </c>
      <c r="P53" s="242">
        <f>SUM(P54:P56)</f>
        <v>300000</v>
      </c>
    </row>
    <row r="54" spans="1:16" ht="15" customHeight="1">
      <c r="A54" s="280"/>
      <c r="B54" s="201"/>
      <c r="C54" s="972" t="s">
        <v>616</v>
      </c>
      <c r="D54" s="1036" t="s">
        <v>628</v>
      </c>
      <c r="E54" s="286">
        <v>10000</v>
      </c>
      <c r="F54" s="287" t="s">
        <v>618</v>
      </c>
      <c r="G54" s="288" t="s">
        <v>619</v>
      </c>
      <c r="H54" s="289">
        <v>30</v>
      </c>
      <c r="I54" s="1013" t="s">
        <v>252</v>
      </c>
      <c r="J54" s="288"/>
      <c r="K54" s="289"/>
      <c r="L54" s="290"/>
      <c r="M54" s="289"/>
      <c r="N54" s="291"/>
      <c r="O54" s="227">
        <f>IF(C54="2025年度", PRODUCT(E54, H54, K54, M54), "")</f>
        <v>300000</v>
      </c>
      <c r="P54" s="227" t="str">
        <f>IF(C54="2026年度", PRODUCT(E54, H54, K54, M54), "")</f>
        <v/>
      </c>
    </row>
    <row r="55" spans="1:16" ht="15" customHeight="1">
      <c r="A55" s="280"/>
      <c r="B55" s="201"/>
      <c r="C55" s="970" t="s">
        <v>651</v>
      </c>
      <c r="D55" s="979" t="s">
        <v>628</v>
      </c>
      <c r="E55" s="228">
        <v>10000</v>
      </c>
      <c r="F55" s="229" t="s">
        <v>618</v>
      </c>
      <c r="G55" s="230" t="s">
        <v>619</v>
      </c>
      <c r="H55" s="231">
        <v>30</v>
      </c>
      <c r="I55" s="232" t="s">
        <v>252</v>
      </c>
      <c r="J55" s="230"/>
      <c r="K55" s="231"/>
      <c r="L55" s="251"/>
      <c r="M55" s="231"/>
      <c r="N55" s="236"/>
      <c r="O55" s="234" t="str">
        <f t="shared" ref="O55:O56" si="9">IF(C55="2025年度", PRODUCT(E55, H55, K55, M55), "")</f>
        <v/>
      </c>
      <c r="P55" s="234">
        <f t="shared" ref="P55:P56" si="10">IF(C55="2026年度", PRODUCT(E55, H55, K55, M55), "")</f>
        <v>300000</v>
      </c>
    </row>
    <row r="56" spans="1:16" ht="15" customHeight="1">
      <c r="A56" s="282"/>
      <c r="B56" s="283"/>
      <c r="C56" s="972"/>
      <c r="D56" s="987"/>
      <c r="E56" s="237"/>
      <c r="F56" s="204"/>
      <c r="G56" s="205"/>
      <c r="H56" s="206"/>
      <c r="I56" s="240"/>
      <c r="J56" s="205"/>
      <c r="K56" s="206"/>
      <c r="L56" s="250"/>
      <c r="M56" s="206"/>
      <c r="N56" s="210"/>
      <c r="O56" s="260" t="str">
        <f t="shared" si="9"/>
        <v/>
      </c>
      <c r="P56" s="260" t="str">
        <f t="shared" si="10"/>
        <v/>
      </c>
    </row>
    <row r="57" spans="1:16" ht="15" customHeight="1">
      <c r="A57" s="282" t="s">
        <v>338</v>
      </c>
      <c r="B57" s="284">
        <f>SUM(O58:P64)</f>
        <v>759500</v>
      </c>
      <c r="C57" s="213"/>
      <c r="D57" s="975"/>
      <c r="E57" s="993"/>
      <c r="F57" s="214"/>
      <c r="G57" s="214"/>
      <c r="H57" s="215"/>
      <c r="I57" s="216"/>
      <c r="J57" s="214"/>
      <c r="K57" s="215"/>
      <c r="L57" s="217"/>
      <c r="M57" s="215"/>
      <c r="N57" s="218"/>
      <c r="O57" s="242">
        <f>SUM(O58:O64)</f>
        <v>682500</v>
      </c>
      <c r="P57" s="242">
        <f>SUM(P58:P64)</f>
        <v>77000</v>
      </c>
    </row>
    <row r="58" spans="1:16" ht="15" customHeight="1">
      <c r="A58" s="280"/>
      <c r="B58" s="285"/>
      <c r="C58" s="972"/>
      <c r="D58" s="1036"/>
      <c r="E58" s="286"/>
      <c r="F58" s="287"/>
      <c r="G58" s="288"/>
      <c r="H58" s="289"/>
      <c r="I58" s="287"/>
      <c r="J58" s="288"/>
      <c r="K58" s="289"/>
      <c r="L58" s="290"/>
      <c r="M58" s="289"/>
      <c r="N58" s="291"/>
      <c r="O58" s="227" t="str">
        <f>IF(C58="2025年度", PRODUCT(E58, H58, K58, M58), "")</f>
        <v/>
      </c>
      <c r="P58" s="227" t="str">
        <f>IF(C58="2026年度", PRODUCT(E58, H58, K58, M58), "")</f>
        <v/>
      </c>
    </row>
    <row r="59" spans="1:16" ht="15" customHeight="1">
      <c r="A59" s="280"/>
      <c r="B59" s="292"/>
      <c r="C59" s="972" t="s">
        <v>616</v>
      </c>
      <c r="D59" s="982" t="s">
        <v>662</v>
      </c>
      <c r="E59" s="245">
        <v>6500</v>
      </c>
      <c r="F59" s="247" t="s">
        <v>618</v>
      </c>
      <c r="G59" s="270" t="s">
        <v>619</v>
      </c>
      <c r="H59" s="246">
        <v>15</v>
      </c>
      <c r="I59" s="247" t="s">
        <v>629</v>
      </c>
      <c r="J59" s="270" t="s">
        <v>619</v>
      </c>
      <c r="K59" s="246">
        <v>7</v>
      </c>
      <c r="L59" s="247" t="s">
        <v>621</v>
      </c>
      <c r="M59" s="246"/>
      <c r="N59" s="249"/>
      <c r="O59" s="234">
        <f t="shared" ref="O59:O64" si="11">IF(C59="2025年度", PRODUCT(E59, H59, K59, M59), "")</f>
        <v>682500</v>
      </c>
      <c r="P59" s="234" t="str">
        <f t="shared" ref="P59:P64" si="12">IF(C59="2026年度", PRODUCT(E59, H59, K59, M59), "")</f>
        <v/>
      </c>
    </row>
    <row r="60" spans="1:16" ht="15" customHeight="1">
      <c r="A60" s="280"/>
      <c r="B60" s="292"/>
      <c r="C60" s="972" t="s">
        <v>651</v>
      </c>
      <c r="D60" s="982" t="s">
        <v>663</v>
      </c>
      <c r="E60" s="245">
        <v>5500</v>
      </c>
      <c r="F60" s="247" t="s">
        <v>618</v>
      </c>
      <c r="G60" s="270" t="s">
        <v>619</v>
      </c>
      <c r="H60" s="246">
        <v>2</v>
      </c>
      <c r="I60" s="247" t="s">
        <v>629</v>
      </c>
      <c r="J60" s="270" t="s">
        <v>619</v>
      </c>
      <c r="K60" s="246">
        <v>7</v>
      </c>
      <c r="L60" s="247" t="s">
        <v>621</v>
      </c>
      <c r="M60" s="246"/>
      <c r="N60" s="249"/>
      <c r="O60" s="234" t="str">
        <f t="shared" si="11"/>
        <v/>
      </c>
      <c r="P60" s="234">
        <f t="shared" si="12"/>
        <v>77000</v>
      </c>
    </row>
    <row r="61" spans="1:16" ht="15" customHeight="1">
      <c r="A61" s="280"/>
      <c r="B61" s="292"/>
      <c r="C61" s="972"/>
      <c r="D61" s="979"/>
      <c r="E61" s="228"/>
      <c r="F61" s="247" t="s">
        <v>618</v>
      </c>
      <c r="G61" s="270" t="s">
        <v>619</v>
      </c>
      <c r="H61" s="246"/>
      <c r="I61" s="247" t="s">
        <v>629</v>
      </c>
      <c r="J61" s="270" t="s">
        <v>619</v>
      </c>
      <c r="K61" s="246"/>
      <c r="L61" s="247" t="s">
        <v>621</v>
      </c>
      <c r="M61" s="231"/>
      <c r="N61" s="236"/>
      <c r="O61" s="234" t="str">
        <f t="shared" si="11"/>
        <v/>
      </c>
      <c r="P61" s="234" t="str">
        <f t="shared" si="12"/>
        <v/>
      </c>
    </row>
    <row r="62" spans="1:16" ht="15" customHeight="1">
      <c r="A62" s="280"/>
      <c r="B62" s="292"/>
      <c r="C62" s="972"/>
      <c r="D62" s="982"/>
      <c r="E62" s="245"/>
      <c r="F62" s="247" t="s">
        <v>618</v>
      </c>
      <c r="G62" s="270" t="s">
        <v>619</v>
      </c>
      <c r="H62" s="246"/>
      <c r="I62" s="247" t="s">
        <v>629</v>
      </c>
      <c r="J62" s="270" t="s">
        <v>619</v>
      </c>
      <c r="K62" s="246"/>
      <c r="L62" s="247" t="s">
        <v>621</v>
      </c>
      <c r="M62" s="246"/>
      <c r="N62" s="249"/>
      <c r="O62" s="234" t="str">
        <f t="shared" si="11"/>
        <v/>
      </c>
      <c r="P62" s="234" t="str">
        <f t="shared" si="12"/>
        <v/>
      </c>
    </row>
    <row r="63" spans="1:16" ht="15" customHeight="1">
      <c r="A63" s="280"/>
      <c r="B63" s="292"/>
      <c r="C63" s="972"/>
      <c r="D63" s="982"/>
      <c r="E63" s="245"/>
      <c r="F63" s="247" t="s">
        <v>618</v>
      </c>
      <c r="G63" s="270" t="s">
        <v>619</v>
      </c>
      <c r="H63" s="246"/>
      <c r="I63" s="247" t="s">
        <v>629</v>
      </c>
      <c r="J63" s="270" t="s">
        <v>619</v>
      </c>
      <c r="K63" s="246"/>
      <c r="L63" s="247" t="s">
        <v>621</v>
      </c>
      <c r="M63" s="246"/>
      <c r="N63" s="249"/>
      <c r="O63" s="234" t="str">
        <f t="shared" si="11"/>
        <v/>
      </c>
      <c r="P63" s="234" t="str">
        <f t="shared" si="12"/>
        <v/>
      </c>
    </row>
    <row r="64" spans="1:16" ht="15" customHeight="1">
      <c r="A64" s="280"/>
      <c r="B64" s="293"/>
      <c r="C64" s="969"/>
      <c r="D64" s="974"/>
      <c r="E64" s="294"/>
      <c r="F64" s="295"/>
      <c r="G64" s="296"/>
      <c r="H64" s="297"/>
      <c r="I64" s="295"/>
      <c r="J64" s="296"/>
      <c r="K64" s="297"/>
      <c r="L64" s="298"/>
      <c r="M64" s="297"/>
      <c r="N64" s="299"/>
      <c r="O64" s="211" t="str">
        <f t="shared" si="11"/>
        <v/>
      </c>
      <c r="P64" s="211" t="str">
        <f t="shared" si="12"/>
        <v/>
      </c>
    </row>
    <row r="65" spans="1:16" ht="30.65" customHeight="1">
      <c r="A65" s="300" t="s">
        <v>671</v>
      </c>
      <c r="B65" s="301">
        <f>SUM(O66:P75)</f>
        <v>29750</v>
      </c>
      <c r="C65" s="213"/>
      <c r="D65" s="975"/>
      <c r="E65" s="993"/>
      <c r="F65" s="214"/>
      <c r="G65" s="214"/>
      <c r="H65" s="215"/>
      <c r="I65" s="216"/>
      <c r="J65" s="214"/>
      <c r="K65" s="215"/>
      <c r="L65" s="217"/>
      <c r="M65" s="215"/>
      <c r="N65" s="218"/>
      <c r="O65" s="302">
        <f>SUM(O66:O75)</f>
        <v>14875</v>
      </c>
      <c r="P65" s="302">
        <f>SUM(P66:P75)</f>
        <v>14875</v>
      </c>
    </row>
    <row r="66" spans="1:16" ht="15" customHeight="1">
      <c r="A66" s="200"/>
      <c r="B66" s="303"/>
      <c r="C66" s="968" t="s">
        <v>616</v>
      </c>
      <c r="D66" s="1039" t="s">
        <v>661</v>
      </c>
      <c r="E66" s="1051">
        <v>2125</v>
      </c>
      <c r="F66" s="1012" t="s">
        <v>618</v>
      </c>
      <c r="G66" s="948" t="s">
        <v>619</v>
      </c>
      <c r="H66" s="1016">
        <v>1</v>
      </c>
      <c r="I66" s="1012" t="s">
        <v>630</v>
      </c>
      <c r="J66" s="288" t="s">
        <v>619</v>
      </c>
      <c r="K66" s="289">
        <v>7</v>
      </c>
      <c r="L66" s="1012" t="s">
        <v>621</v>
      </c>
      <c r="M66" s="289"/>
      <c r="N66" s="1052"/>
      <c r="O66" s="227">
        <f>IF(C66="2025年度", PRODUCT(E66, H66, K66, M66), "")</f>
        <v>14875</v>
      </c>
      <c r="P66" s="227" t="str">
        <f>IF(C66="2026年度", PRODUCT(E66, H66, K66, M66), "")</f>
        <v/>
      </c>
    </row>
    <row r="67" spans="1:16">
      <c r="A67" s="200"/>
      <c r="B67" s="303"/>
      <c r="C67" s="970" t="s">
        <v>651</v>
      </c>
      <c r="D67" s="982" t="s">
        <v>661</v>
      </c>
      <c r="E67" s="245">
        <v>2125</v>
      </c>
      <c r="F67" s="247" t="s">
        <v>618</v>
      </c>
      <c r="G67" s="270" t="s">
        <v>619</v>
      </c>
      <c r="H67" s="246">
        <v>1</v>
      </c>
      <c r="I67" s="247" t="s">
        <v>630</v>
      </c>
      <c r="J67" s="230" t="s">
        <v>619</v>
      </c>
      <c r="K67" s="231">
        <v>7</v>
      </c>
      <c r="L67" s="247" t="s">
        <v>621</v>
      </c>
      <c r="M67" s="231"/>
      <c r="N67" s="249"/>
      <c r="O67" s="234" t="str">
        <f t="shared" ref="O67:O75" si="13">IF(C67="2025年度", PRODUCT(E67, H67, K67, M67), "")</f>
        <v/>
      </c>
      <c r="P67" s="234">
        <f t="shared" ref="P67:P75" si="14">IF(C67="2026年度", PRODUCT(E67, H67, K67, M67), "")</f>
        <v>14875</v>
      </c>
    </row>
    <row r="68" spans="1:16">
      <c r="A68" s="200"/>
      <c r="B68" s="303"/>
      <c r="C68" s="970"/>
      <c r="D68" s="982"/>
      <c r="E68" s="245"/>
      <c r="F68" s="247" t="s">
        <v>618</v>
      </c>
      <c r="G68" s="270" t="s">
        <v>619</v>
      </c>
      <c r="H68" s="246"/>
      <c r="I68" s="247" t="s">
        <v>629</v>
      </c>
      <c r="J68" s="270" t="s">
        <v>619</v>
      </c>
      <c r="K68" s="246"/>
      <c r="L68" s="247" t="s">
        <v>621</v>
      </c>
      <c r="M68" s="246"/>
      <c r="N68" s="249"/>
      <c r="O68" s="234" t="str">
        <f t="shared" si="13"/>
        <v/>
      </c>
      <c r="P68" s="234" t="str">
        <f t="shared" si="14"/>
        <v/>
      </c>
    </row>
    <row r="69" spans="1:16" ht="15" customHeight="1">
      <c r="A69" s="241"/>
      <c r="B69" s="303"/>
      <c r="C69" s="970"/>
      <c r="D69" s="982"/>
      <c r="E69" s="245"/>
      <c r="F69" s="247" t="s">
        <v>618</v>
      </c>
      <c r="G69" s="270" t="s">
        <v>619</v>
      </c>
      <c r="H69" s="246"/>
      <c r="I69" s="247" t="s">
        <v>629</v>
      </c>
      <c r="J69" s="270" t="s">
        <v>619</v>
      </c>
      <c r="K69" s="246"/>
      <c r="L69" s="247" t="s">
        <v>621</v>
      </c>
      <c r="M69" s="246"/>
      <c r="N69" s="249"/>
      <c r="O69" s="234" t="str">
        <f t="shared" si="13"/>
        <v/>
      </c>
      <c r="P69" s="234" t="str">
        <f t="shared" si="14"/>
        <v/>
      </c>
    </row>
    <row r="70" spans="1:16" ht="15" customHeight="1">
      <c r="A70" s="241"/>
      <c r="B70" s="303"/>
      <c r="C70" s="1034"/>
      <c r="D70" s="982"/>
      <c r="E70" s="245"/>
      <c r="F70" s="247" t="s">
        <v>618</v>
      </c>
      <c r="G70" s="270" t="s">
        <v>619</v>
      </c>
      <c r="H70" s="246"/>
      <c r="I70" s="247" t="s">
        <v>629</v>
      </c>
      <c r="J70" s="270" t="s">
        <v>619</v>
      </c>
      <c r="K70" s="246"/>
      <c r="L70" s="247" t="s">
        <v>621</v>
      </c>
      <c r="M70" s="246"/>
      <c r="N70" s="249"/>
      <c r="O70" s="234" t="str">
        <f t="shared" si="13"/>
        <v/>
      </c>
      <c r="P70" s="234" t="str">
        <f t="shared" si="14"/>
        <v/>
      </c>
    </row>
    <row r="71" spans="1:16" ht="15" customHeight="1">
      <c r="A71" s="241"/>
      <c r="B71" s="303"/>
      <c r="C71" s="970"/>
      <c r="D71" s="982"/>
      <c r="E71" s="245"/>
      <c r="F71" s="247" t="s">
        <v>618</v>
      </c>
      <c r="G71" s="270" t="s">
        <v>619</v>
      </c>
      <c r="H71" s="246"/>
      <c r="I71" s="247" t="s">
        <v>629</v>
      </c>
      <c r="J71" s="270" t="s">
        <v>619</v>
      </c>
      <c r="K71" s="246"/>
      <c r="L71" s="247" t="s">
        <v>621</v>
      </c>
      <c r="M71" s="231"/>
      <c r="N71" s="249"/>
      <c r="O71" s="234" t="str">
        <f t="shared" si="13"/>
        <v/>
      </c>
      <c r="P71" s="234" t="str">
        <f t="shared" si="14"/>
        <v/>
      </c>
    </row>
    <row r="72" spans="1:16" ht="15" customHeight="1">
      <c r="A72" s="241"/>
      <c r="B72" s="303"/>
      <c r="C72" s="970"/>
      <c r="D72" s="982"/>
      <c r="E72" s="245"/>
      <c r="F72" s="247" t="s">
        <v>618</v>
      </c>
      <c r="G72" s="270" t="s">
        <v>619</v>
      </c>
      <c r="H72" s="246"/>
      <c r="I72" s="247" t="s">
        <v>630</v>
      </c>
      <c r="J72" s="230" t="s">
        <v>619</v>
      </c>
      <c r="K72" s="231"/>
      <c r="L72" s="247" t="s">
        <v>621</v>
      </c>
      <c r="M72" s="231"/>
      <c r="N72" s="249"/>
      <c r="O72" s="234" t="str">
        <f t="shared" si="13"/>
        <v/>
      </c>
      <c r="P72" s="234" t="str">
        <f t="shared" si="14"/>
        <v/>
      </c>
    </row>
    <row r="73" spans="1:16" ht="15" customHeight="1">
      <c r="A73" s="200"/>
      <c r="B73" s="303"/>
      <c r="C73" s="970"/>
      <c r="D73" s="982"/>
      <c r="E73" s="245"/>
      <c r="F73" s="247" t="s">
        <v>618</v>
      </c>
      <c r="G73" s="270" t="s">
        <v>619</v>
      </c>
      <c r="H73" s="246"/>
      <c r="I73" s="247" t="s">
        <v>629</v>
      </c>
      <c r="J73" s="270" t="s">
        <v>619</v>
      </c>
      <c r="K73" s="246"/>
      <c r="L73" s="247" t="s">
        <v>621</v>
      </c>
      <c r="M73" s="246"/>
      <c r="N73" s="249"/>
      <c r="O73" s="234" t="str">
        <f t="shared" si="13"/>
        <v/>
      </c>
      <c r="P73" s="234" t="str">
        <f t="shared" si="14"/>
        <v/>
      </c>
    </row>
    <row r="74" spans="1:16" ht="15" customHeight="1">
      <c r="A74" s="200"/>
      <c r="B74" s="303"/>
      <c r="C74" s="970"/>
      <c r="D74" s="982"/>
      <c r="E74" s="245"/>
      <c r="F74" s="247" t="s">
        <v>618</v>
      </c>
      <c r="G74" s="270" t="s">
        <v>619</v>
      </c>
      <c r="H74" s="246"/>
      <c r="I74" s="247" t="s">
        <v>629</v>
      </c>
      <c r="J74" s="270" t="s">
        <v>619</v>
      </c>
      <c r="K74" s="246"/>
      <c r="L74" s="247" t="s">
        <v>621</v>
      </c>
      <c r="M74" s="246"/>
      <c r="N74" s="249"/>
      <c r="O74" s="234" t="str">
        <f t="shared" si="13"/>
        <v/>
      </c>
      <c r="P74" s="234" t="str">
        <f t="shared" si="14"/>
        <v/>
      </c>
    </row>
    <row r="75" spans="1:16" ht="15" customHeight="1">
      <c r="A75" s="200"/>
      <c r="B75" s="303"/>
      <c r="C75" s="1035"/>
      <c r="D75" s="1040"/>
      <c r="E75" s="308"/>
      <c r="F75" s="309"/>
      <c r="G75" s="209"/>
      <c r="H75" s="310"/>
      <c r="I75" s="309"/>
      <c r="J75" s="209"/>
      <c r="K75" s="310"/>
      <c r="L75" s="311"/>
      <c r="M75" s="310"/>
      <c r="N75" s="312"/>
      <c r="O75" s="234" t="str">
        <f t="shared" si="13"/>
        <v/>
      </c>
      <c r="P75" s="234" t="str">
        <f t="shared" si="14"/>
        <v/>
      </c>
    </row>
    <row r="76" spans="1:16" ht="20.149999999999999" customHeight="1">
      <c r="A76" s="313" t="s">
        <v>385</v>
      </c>
      <c r="B76" s="254">
        <f>SUM(O77:P78)</f>
        <v>60000</v>
      </c>
      <c r="C76" s="213"/>
      <c r="D76" s="975"/>
      <c r="E76" s="993"/>
      <c r="F76" s="214"/>
      <c r="G76" s="214"/>
      <c r="H76" s="215"/>
      <c r="I76" s="216"/>
      <c r="J76" s="214"/>
      <c r="K76" s="215"/>
      <c r="L76" s="217"/>
      <c r="M76" s="215"/>
      <c r="N76" s="218"/>
      <c r="O76" s="242">
        <f>SUM(O77:O78)</f>
        <v>60000</v>
      </c>
      <c r="P76" s="242">
        <f>SUM(P77:P78)</f>
        <v>0</v>
      </c>
    </row>
    <row r="77" spans="1:16">
      <c r="A77" s="314"/>
      <c r="B77" s="255"/>
      <c r="C77" s="868" t="s">
        <v>616</v>
      </c>
      <c r="D77" s="1036" t="s">
        <v>631</v>
      </c>
      <c r="E77" s="286">
        <v>2000</v>
      </c>
      <c r="F77" s="1012" t="s">
        <v>618</v>
      </c>
      <c r="G77" s="948" t="s">
        <v>619</v>
      </c>
      <c r="H77" s="1016">
        <v>30</v>
      </c>
      <c r="I77" s="1012" t="s">
        <v>632</v>
      </c>
      <c r="J77" s="288"/>
      <c r="K77" s="289"/>
      <c r="L77" s="290"/>
      <c r="M77" s="948"/>
      <c r="N77" s="291"/>
      <c r="O77" s="227">
        <f>IF(C77="2025年度", PRODUCT(E77, H77, K77, M77), "")</f>
        <v>60000</v>
      </c>
      <c r="P77" s="227" t="str">
        <f>IF(C77="2026年度", PRODUCT(E77, H77, K77, M77), "")</f>
        <v/>
      </c>
    </row>
    <row r="78" spans="1:16">
      <c r="A78" s="314"/>
      <c r="B78" s="255"/>
      <c r="C78" s="972"/>
      <c r="D78" s="987"/>
      <c r="E78" s="237"/>
      <c r="F78" s="309" t="s">
        <v>618</v>
      </c>
      <c r="G78" s="209" t="s">
        <v>619</v>
      </c>
      <c r="H78" s="310"/>
      <c r="I78" s="309"/>
      <c r="J78" s="205"/>
      <c r="K78" s="206"/>
      <c r="L78" s="250"/>
      <c r="M78" s="209"/>
      <c r="N78" s="210"/>
      <c r="O78" s="234" t="str">
        <f>IF(C78="2025年度", PRODUCT(E78, H78, K78, M78), "")</f>
        <v/>
      </c>
      <c r="P78" s="234" t="str">
        <f>IF(C78="2026年度", PRODUCT(E78, H78, K78, M78), "")</f>
        <v/>
      </c>
    </row>
    <row r="79" spans="1:16">
      <c r="A79" s="315" t="s">
        <v>672</v>
      </c>
      <c r="B79" s="254">
        <f>SUM(O80:P81)</f>
        <v>0</v>
      </c>
      <c r="C79" s="213"/>
      <c r="D79" s="975"/>
      <c r="E79" s="993"/>
      <c r="F79" s="214"/>
      <c r="G79" s="214"/>
      <c r="H79" s="215"/>
      <c r="I79" s="216"/>
      <c r="J79" s="214"/>
      <c r="K79" s="215"/>
      <c r="L79" s="217"/>
      <c r="M79" s="215"/>
      <c r="N79" s="218"/>
      <c r="O79" s="242">
        <f>SUM(O80:O81)</f>
        <v>0</v>
      </c>
      <c r="P79" s="242">
        <f>SUM(P80:P81)</f>
        <v>0</v>
      </c>
    </row>
    <row r="80" spans="1:16">
      <c r="A80" s="280"/>
      <c r="B80" s="201"/>
      <c r="C80" s="968"/>
      <c r="D80" s="1036"/>
      <c r="E80" s="286"/>
      <c r="F80" s="287" t="s">
        <v>618</v>
      </c>
      <c r="G80" s="948" t="s">
        <v>619</v>
      </c>
      <c r="H80" s="289"/>
      <c r="I80" s="287" t="s">
        <v>252</v>
      </c>
      <c r="J80" s="948" t="s">
        <v>619</v>
      </c>
      <c r="K80" s="289"/>
      <c r="L80" s="290" t="s">
        <v>96</v>
      </c>
      <c r="M80" s="288"/>
      <c r="N80" s="291"/>
      <c r="O80" s="227" t="str">
        <f>IF(C80="2025年度", PRODUCT(E80, H80, K80, M80), "")</f>
        <v/>
      </c>
      <c r="P80" s="227" t="str">
        <f>IF(C80="2026年度", PRODUCT(E80, H80, K80, M80), "")</f>
        <v/>
      </c>
    </row>
    <row r="81" spans="1:16">
      <c r="A81" s="316"/>
      <c r="B81" s="201"/>
      <c r="C81" s="972"/>
      <c r="D81" s="987"/>
      <c r="E81" s="237"/>
      <c r="F81" s="204" t="s">
        <v>618</v>
      </c>
      <c r="G81" s="209" t="s">
        <v>619</v>
      </c>
      <c r="H81" s="206"/>
      <c r="I81" s="204" t="s">
        <v>627</v>
      </c>
      <c r="J81" s="209" t="s">
        <v>619</v>
      </c>
      <c r="K81" s="206"/>
      <c r="L81" s="250" t="s">
        <v>96</v>
      </c>
      <c r="M81" s="205"/>
      <c r="N81" s="210"/>
      <c r="O81" s="234" t="str">
        <f>IF(C81="2025年度", PRODUCT(E81, H81, K81, M81), "")</f>
        <v/>
      </c>
      <c r="P81" s="234" t="str">
        <f>IF(C81="2026年度", PRODUCT(E81, H81, K81, M81), "")</f>
        <v/>
      </c>
    </row>
    <row r="82" spans="1:16">
      <c r="A82" s="315" t="s">
        <v>386</v>
      </c>
      <c r="B82" s="317">
        <f>B83+B95+B98+B100+B102</f>
        <v>947400</v>
      </c>
      <c r="C82" s="213"/>
      <c r="D82" s="975"/>
      <c r="E82" s="993"/>
      <c r="F82" s="214"/>
      <c r="G82" s="214"/>
      <c r="H82" s="215"/>
      <c r="I82" s="216"/>
      <c r="J82" s="214"/>
      <c r="K82" s="215"/>
      <c r="L82" s="217"/>
      <c r="M82" s="215"/>
      <c r="N82" s="218"/>
      <c r="O82" s="318">
        <f>O83+O95+O98+O100+O102</f>
        <v>0</v>
      </c>
      <c r="P82" s="318">
        <f>P83+P95+P98+P100+P102</f>
        <v>947400</v>
      </c>
    </row>
    <row r="83" spans="1:16">
      <c r="A83" s="315" t="s">
        <v>387</v>
      </c>
      <c r="B83" s="279">
        <f>SUM(O84:P94)</f>
        <v>883400</v>
      </c>
      <c r="C83" s="213"/>
      <c r="D83" s="975"/>
      <c r="E83" s="993"/>
      <c r="F83" s="214"/>
      <c r="G83" s="214"/>
      <c r="H83" s="215"/>
      <c r="I83" s="216"/>
      <c r="J83" s="214"/>
      <c r="K83" s="215"/>
      <c r="L83" s="217"/>
      <c r="M83" s="215"/>
      <c r="N83" s="218"/>
      <c r="O83" s="319">
        <f>SUM(O84:O94)</f>
        <v>0</v>
      </c>
      <c r="P83" s="319">
        <f>SUM(P84:P94)</f>
        <v>883400</v>
      </c>
    </row>
    <row r="84" spans="1:16" ht="20.149999999999999" customHeight="1">
      <c r="A84" s="314"/>
      <c r="B84" s="201"/>
      <c r="C84" s="968"/>
      <c r="D84" s="1036" t="s">
        <v>633</v>
      </c>
      <c r="E84" s="286"/>
      <c r="F84" s="287"/>
      <c r="G84" s="288"/>
      <c r="H84" s="289"/>
      <c r="I84" s="961"/>
      <c r="J84" s="288"/>
      <c r="K84" s="289"/>
      <c r="L84" s="290"/>
      <c r="M84" s="948"/>
      <c r="N84" s="291"/>
      <c r="O84" s="227" t="str">
        <f>IF(C84="2025年度", PRODUCT(E84, H84, K84, M84), "")</f>
        <v/>
      </c>
      <c r="P84" s="227" t="str">
        <f>IF(C84="2026年度", PRODUCT(E84, H84, K84, M84), "")</f>
        <v/>
      </c>
    </row>
    <row r="85" spans="1:16" ht="20.149999999999999" customHeight="1">
      <c r="A85" s="314"/>
      <c r="B85" s="201"/>
      <c r="C85" s="970" t="s">
        <v>651</v>
      </c>
      <c r="D85" s="377" t="s">
        <v>634</v>
      </c>
      <c r="E85" s="228">
        <v>150000</v>
      </c>
      <c r="F85" s="229" t="s">
        <v>618</v>
      </c>
      <c r="G85" s="230" t="s">
        <v>619</v>
      </c>
      <c r="H85" s="231">
        <v>2</v>
      </c>
      <c r="I85" s="233" t="s">
        <v>96</v>
      </c>
      <c r="J85" s="230"/>
      <c r="K85" s="231"/>
      <c r="L85" s="251"/>
      <c r="M85" s="270"/>
      <c r="N85" s="236"/>
      <c r="O85" s="234" t="str">
        <f t="shared" ref="O85:O94" si="15">IF(C85="2025年度", PRODUCT(E85, H85, K85, M85), "")</f>
        <v/>
      </c>
      <c r="P85" s="234">
        <f t="shared" ref="P85:P94" si="16">IF(C85="2026年度", PRODUCT(E85, H85, K85, M85), "")</f>
        <v>300000</v>
      </c>
    </row>
    <row r="86" spans="1:16" ht="20.149999999999999" customHeight="1">
      <c r="A86" s="314"/>
      <c r="B86" s="201"/>
      <c r="C86" s="970" t="s">
        <v>651</v>
      </c>
      <c r="D86" s="377" t="s">
        <v>635</v>
      </c>
      <c r="E86" s="228">
        <v>3100</v>
      </c>
      <c r="F86" s="247" t="s">
        <v>618</v>
      </c>
      <c r="G86" s="270" t="s">
        <v>619</v>
      </c>
      <c r="H86" s="246">
        <v>15</v>
      </c>
      <c r="I86" s="247" t="s">
        <v>252</v>
      </c>
      <c r="J86" s="230" t="s">
        <v>619</v>
      </c>
      <c r="K86" s="231">
        <v>2</v>
      </c>
      <c r="L86" s="320" t="s">
        <v>96</v>
      </c>
      <c r="M86" s="320"/>
      <c r="N86" s="236"/>
      <c r="O86" s="234" t="str">
        <f t="shared" si="15"/>
        <v/>
      </c>
      <c r="P86" s="234">
        <f t="shared" si="16"/>
        <v>93000</v>
      </c>
    </row>
    <row r="87" spans="1:16" ht="20.149999999999999" customHeight="1">
      <c r="A87" s="314"/>
      <c r="B87" s="201"/>
      <c r="C87" s="970" t="s">
        <v>651</v>
      </c>
      <c r="D87" s="979" t="s">
        <v>636</v>
      </c>
      <c r="E87" s="228">
        <v>1000</v>
      </c>
      <c r="F87" s="247" t="s">
        <v>618</v>
      </c>
      <c r="G87" s="270" t="s">
        <v>619</v>
      </c>
      <c r="H87" s="246">
        <v>15</v>
      </c>
      <c r="I87" s="247" t="s">
        <v>252</v>
      </c>
      <c r="J87" s="230" t="s">
        <v>619</v>
      </c>
      <c r="K87" s="231">
        <v>2</v>
      </c>
      <c r="L87" s="320" t="s">
        <v>96</v>
      </c>
      <c r="M87" s="320"/>
      <c r="N87" s="236"/>
      <c r="O87" s="234" t="str">
        <f t="shared" si="15"/>
        <v/>
      </c>
      <c r="P87" s="234">
        <f t="shared" si="16"/>
        <v>30000</v>
      </c>
    </row>
    <row r="88" spans="1:16" ht="20.149999999999999" customHeight="1">
      <c r="A88" s="314"/>
      <c r="B88" s="201"/>
      <c r="C88" s="970" t="s">
        <v>651</v>
      </c>
      <c r="D88" s="979" t="s">
        <v>779</v>
      </c>
      <c r="E88" s="228">
        <v>14300</v>
      </c>
      <c r="F88" s="229" t="s">
        <v>618</v>
      </c>
      <c r="G88" s="230" t="s">
        <v>619</v>
      </c>
      <c r="H88" s="231">
        <v>14</v>
      </c>
      <c r="I88" s="259" t="s">
        <v>627</v>
      </c>
      <c r="J88" s="230" t="s">
        <v>619</v>
      </c>
      <c r="K88" s="231">
        <v>2</v>
      </c>
      <c r="L88" s="270" t="s">
        <v>637</v>
      </c>
      <c r="M88" s="270"/>
      <c r="N88" s="235"/>
      <c r="O88" s="234" t="str">
        <f t="shared" si="15"/>
        <v/>
      </c>
      <c r="P88" s="234">
        <f t="shared" si="16"/>
        <v>400400</v>
      </c>
    </row>
    <row r="89" spans="1:16" ht="20.149999999999999" customHeight="1">
      <c r="A89" s="314"/>
      <c r="B89" s="201"/>
      <c r="C89" s="970" t="s">
        <v>651</v>
      </c>
      <c r="D89" s="979" t="s">
        <v>638</v>
      </c>
      <c r="E89" s="228">
        <v>2000</v>
      </c>
      <c r="F89" s="229" t="s">
        <v>618</v>
      </c>
      <c r="G89" s="270" t="s">
        <v>619</v>
      </c>
      <c r="H89" s="246">
        <v>15</v>
      </c>
      <c r="I89" s="247" t="s">
        <v>252</v>
      </c>
      <c r="J89" s="230" t="s">
        <v>619</v>
      </c>
      <c r="K89" s="231">
        <v>2</v>
      </c>
      <c r="L89" s="320" t="s">
        <v>96</v>
      </c>
      <c r="M89" s="320"/>
      <c r="N89" s="236"/>
      <c r="O89" s="234" t="str">
        <f t="shared" si="15"/>
        <v/>
      </c>
      <c r="P89" s="234">
        <f t="shared" si="16"/>
        <v>60000</v>
      </c>
    </row>
    <row r="90" spans="1:16" ht="20.149999999999999" customHeight="1">
      <c r="A90" s="314"/>
      <c r="B90" s="201"/>
      <c r="C90" s="970"/>
      <c r="D90" s="979"/>
      <c r="E90" s="228"/>
      <c r="F90" s="247"/>
      <c r="G90" s="270"/>
      <c r="H90" s="246"/>
      <c r="I90" s="247"/>
      <c r="J90" s="230"/>
      <c r="K90" s="231"/>
      <c r="L90" s="251"/>
      <c r="M90" s="320"/>
      <c r="N90" s="236"/>
      <c r="O90" s="234" t="str">
        <f t="shared" si="15"/>
        <v/>
      </c>
      <c r="P90" s="234" t="str">
        <f t="shared" si="16"/>
        <v/>
      </c>
    </row>
    <row r="91" spans="1:16" ht="20.149999999999999" customHeight="1">
      <c r="A91" s="314"/>
      <c r="B91" s="201"/>
      <c r="C91" s="970"/>
      <c r="D91" s="979"/>
      <c r="E91" s="228"/>
      <c r="F91" s="247"/>
      <c r="G91" s="270"/>
      <c r="H91" s="246"/>
      <c r="I91" s="247"/>
      <c r="J91" s="230"/>
      <c r="K91" s="231"/>
      <c r="L91" s="251"/>
      <c r="M91" s="320"/>
      <c r="N91" s="236"/>
      <c r="O91" s="234" t="str">
        <f t="shared" si="15"/>
        <v/>
      </c>
      <c r="P91" s="234" t="str">
        <f t="shared" si="16"/>
        <v/>
      </c>
    </row>
    <row r="92" spans="1:16" ht="20.149999999999999" customHeight="1">
      <c r="A92" s="314"/>
      <c r="B92" s="201"/>
      <c r="C92" s="970"/>
      <c r="D92" s="979"/>
      <c r="E92" s="228"/>
      <c r="F92" s="229"/>
      <c r="G92" s="230"/>
      <c r="H92" s="231"/>
      <c r="I92" s="259"/>
      <c r="J92" s="230"/>
      <c r="K92" s="231"/>
      <c r="L92" s="251"/>
      <c r="M92" s="270"/>
      <c r="N92" s="235"/>
      <c r="O92" s="234" t="str">
        <f t="shared" si="15"/>
        <v/>
      </c>
      <c r="P92" s="234" t="str">
        <f t="shared" si="16"/>
        <v/>
      </c>
    </row>
    <row r="93" spans="1:16" ht="20.149999999999999" customHeight="1">
      <c r="A93" s="314"/>
      <c r="B93" s="201"/>
      <c r="C93" s="1034"/>
      <c r="D93" s="979"/>
      <c r="E93" s="228"/>
      <c r="F93" s="229"/>
      <c r="G93" s="270"/>
      <c r="H93" s="246"/>
      <c r="I93" s="247"/>
      <c r="J93" s="230"/>
      <c r="K93" s="231"/>
      <c r="L93" s="251"/>
      <c r="M93" s="320"/>
      <c r="N93" s="236"/>
      <c r="O93" s="234" t="str">
        <f t="shared" si="15"/>
        <v/>
      </c>
      <c r="P93" s="234" t="str">
        <f t="shared" si="16"/>
        <v/>
      </c>
    </row>
    <row r="94" spans="1:16" ht="20.149999999999999" customHeight="1">
      <c r="A94" s="314"/>
      <c r="B94" s="201"/>
      <c r="C94" s="972"/>
      <c r="D94" s="987"/>
      <c r="E94" s="237"/>
      <c r="F94" s="204"/>
      <c r="G94" s="209"/>
      <c r="H94" s="310"/>
      <c r="I94" s="309"/>
      <c r="J94" s="205"/>
      <c r="K94" s="206"/>
      <c r="L94" s="250"/>
      <c r="M94" s="321"/>
      <c r="N94" s="210"/>
      <c r="O94" s="260" t="str">
        <f t="shared" si="15"/>
        <v/>
      </c>
      <c r="P94" s="260" t="str">
        <f t="shared" si="16"/>
        <v/>
      </c>
    </row>
    <row r="95" spans="1:16">
      <c r="A95" s="315" t="s">
        <v>673</v>
      </c>
      <c r="B95" s="322">
        <f>SUM(O96:P97)</f>
        <v>40000</v>
      </c>
      <c r="C95" s="213"/>
      <c r="D95" s="975"/>
      <c r="E95" s="993"/>
      <c r="F95" s="214"/>
      <c r="G95" s="214"/>
      <c r="H95" s="215"/>
      <c r="I95" s="216"/>
      <c r="J95" s="214"/>
      <c r="K95" s="215"/>
      <c r="L95" s="217"/>
      <c r="M95" s="215"/>
      <c r="N95" s="218"/>
      <c r="O95" s="323">
        <f>SUM(O96:O97)</f>
        <v>0</v>
      </c>
      <c r="P95" s="323">
        <f>SUM(P96:P97)</f>
        <v>40000</v>
      </c>
    </row>
    <row r="96" spans="1:16" ht="20.149999999999999" customHeight="1">
      <c r="A96" s="316"/>
      <c r="B96" s="324"/>
      <c r="C96" s="868" t="s">
        <v>651</v>
      </c>
      <c r="D96" s="983" t="s">
        <v>639</v>
      </c>
      <c r="E96" s="1003">
        <v>20000</v>
      </c>
      <c r="F96" s="287" t="s">
        <v>618</v>
      </c>
      <c r="G96" s="948" t="s">
        <v>619</v>
      </c>
      <c r="H96" s="955">
        <v>2</v>
      </c>
      <c r="I96" s="956" t="s">
        <v>620</v>
      </c>
      <c r="J96" s="957"/>
      <c r="K96" s="955"/>
      <c r="L96" s="958"/>
      <c r="M96" s="959"/>
      <c r="N96" s="1004"/>
      <c r="O96" s="227" t="str">
        <f>IF(C96="2025年度", PRODUCT(E96, H96, K96, M96), "")</f>
        <v/>
      </c>
      <c r="P96" s="227">
        <f>IF(C96="2026年度", PRODUCT(E96, H96, K96, M96), "")</f>
        <v>40000</v>
      </c>
    </row>
    <row r="97" spans="1:19" ht="20.149999999999999" customHeight="1">
      <c r="A97" s="316"/>
      <c r="B97" s="324"/>
      <c r="C97" s="972"/>
      <c r="D97" s="1041"/>
      <c r="E97" s="325"/>
      <c r="F97" s="229"/>
      <c r="G97" s="270"/>
      <c r="H97" s="326"/>
      <c r="I97" s="327"/>
      <c r="J97" s="328"/>
      <c r="K97" s="326"/>
      <c r="L97" s="329"/>
      <c r="M97" s="330"/>
      <c r="N97" s="1006"/>
      <c r="O97" s="260" t="str">
        <f>IF(C97="2025年度", PRODUCT(E97, H97, K97, M97), "")</f>
        <v/>
      </c>
      <c r="P97" s="260" t="str">
        <f>IF(C97="2026年度", PRODUCT(E97, H97, K97, M97), "")</f>
        <v/>
      </c>
    </row>
    <row r="98" spans="1:19">
      <c r="A98" s="315" t="s">
        <v>674</v>
      </c>
      <c r="B98" s="331">
        <f>SUM(O99:P99)</f>
        <v>0</v>
      </c>
      <c r="C98" s="213"/>
      <c r="D98" s="975"/>
      <c r="E98" s="993"/>
      <c r="F98" s="214"/>
      <c r="G98" s="214"/>
      <c r="H98" s="215"/>
      <c r="I98" s="216"/>
      <c r="J98" s="214"/>
      <c r="K98" s="215"/>
      <c r="L98" s="217"/>
      <c r="M98" s="215"/>
      <c r="N98" s="218"/>
      <c r="O98" s="323">
        <f>SUM(O99)</f>
        <v>0</v>
      </c>
      <c r="P98" s="323">
        <f>SUM(P99)</f>
        <v>0</v>
      </c>
    </row>
    <row r="99" spans="1:19" ht="20.149999999999999" customHeight="1">
      <c r="A99" s="316"/>
      <c r="B99" s="324"/>
      <c r="C99" s="970"/>
      <c r="D99" s="1042"/>
      <c r="E99" s="1003"/>
      <c r="F99" s="287" t="s">
        <v>618</v>
      </c>
      <c r="G99" s="948" t="s">
        <v>619</v>
      </c>
      <c r="H99" s="955">
        <v>1</v>
      </c>
      <c r="I99" s="956" t="s">
        <v>620</v>
      </c>
      <c r="J99" s="957"/>
      <c r="K99" s="955"/>
      <c r="L99" s="958"/>
      <c r="M99" s="959"/>
      <c r="N99" s="1004"/>
      <c r="O99" s="966" t="str">
        <f>IF(C99="2025年度", PRODUCT(E99, H99, K99, M99), "")</f>
        <v/>
      </c>
      <c r="P99" s="966" t="str">
        <f>IF(C99="2026年度", PRODUCT(E99, H99, K99, M99), "")</f>
        <v/>
      </c>
    </row>
    <row r="100" spans="1:19">
      <c r="A100" s="315" t="s">
        <v>675</v>
      </c>
      <c r="B100" s="331">
        <f>SUM(O101:P101)</f>
        <v>0</v>
      </c>
      <c r="C100" s="213"/>
      <c r="D100" s="975"/>
      <c r="E100" s="993"/>
      <c r="F100" s="214"/>
      <c r="G100" s="214"/>
      <c r="H100" s="215"/>
      <c r="I100" s="216"/>
      <c r="J100" s="214"/>
      <c r="K100" s="215"/>
      <c r="L100" s="217"/>
      <c r="M100" s="215"/>
      <c r="N100" s="218"/>
      <c r="O100" s="323">
        <f>SUM(O101)</f>
        <v>0</v>
      </c>
      <c r="P100" s="323">
        <f>SUM(P101)</f>
        <v>0</v>
      </c>
      <c r="S100" s="332"/>
    </row>
    <row r="101" spans="1:19">
      <c r="A101" s="316"/>
      <c r="B101" s="201"/>
      <c r="C101" s="972"/>
      <c r="D101" s="1043"/>
      <c r="E101" s="1053"/>
      <c r="F101" s="1017" t="s">
        <v>618</v>
      </c>
      <c r="G101" s="1018" t="s">
        <v>619</v>
      </c>
      <c r="H101" s="281"/>
      <c r="I101" s="1017" t="s">
        <v>620</v>
      </c>
      <c r="J101" s="1019"/>
      <c r="K101" s="281"/>
      <c r="L101" s="1020"/>
      <c r="M101" s="1018"/>
      <c r="N101" s="1054"/>
      <c r="O101" s="966" t="str">
        <f>IF(C101="2025年度", PRODUCT(E101, H101, K101, M101), "")</f>
        <v/>
      </c>
      <c r="P101" s="966" t="str">
        <f>IF(C101="2026年度", PRODUCT(E101, H101, K101, M101), "")</f>
        <v/>
      </c>
    </row>
    <row r="102" spans="1:19">
      <c r="A102" s="315" t="s">
        <v>388</v>
      </c>
      <c r="B102" s="331">
        <f>SUM(O103:P104)</f>
        <v>24000</v>
      </c>
      <c r="C102" s="213"/>
      <c r="D102" s="975"/>
      <c r="E102" s="993"/>
      <c r="F102" s="214"/>
      <c r="G102" s="214"/>
      <c r="H102" s="215"/>
      <c r="I102" s="216"/>
      <c r="J102" s="214"/>
      <c r="K102" s="215"/>
      <c r="L102" s="217"/>
      <c r="M102" s="215"/>
      <c r="N102" s="218"/>
      <c r="O102" s="323">
        <f>SUM(O103:O104)</f>
        <v>0</v>
      </c>
      <c r="P102" s="323">
        <f>SUM(P103:P104)</f>
        <v>24000</v>
      </c>
    </row>
    <row r="103" spans="1:19" ht="20.149999999999999" customHeight="1">
      <c r="A103" s="316"/>
      <c r="B103" s="333"/>
      <c r="C103" s="970" t="s">
        <v>651</v>
      </c>
      <c r="D103" s="1036" t="s">
        <v>631</v>
      </c>
      <c r="E103" s="286">
        <v>5000</v>
      </c>
      <c r="F103" s="287" t="s">
        <v>618</v>
      </c>
      <c r="G103" s="288" t="s">
        <v>640</v>
      </c>
      <c r="H103" s="289">
        <v>3</v>
      </c>
      <c r="I103" s="287" t="s">
        <v>632</v>
      </c>
      <c r="J103" s="288"/>
      <c r="K103" s="289"/>
      <c r="L103" s="290"/>
      <c r="M103" s="948"/>
      <c r="N103" s="291"/>
      <c r="O103" s="227" t="str">
        <f>IF(C103="2025年度", PRODUCT(E103, H103, K103, M103), "")</f>
        <v/>
      </c>
      <c r="P103" s="227">
        <f>IF(C103="2026年度", PRODUCT(E103, H103, K103, M103), "")</f>
        <v>15000</v>
      </c>
    </row>
    <row r="104" spans="1:19" ht="20.149999999999999" customHeight="1">
      <c r="A104" s="334"/>
      <c r="B104" s="293"/>
      <c r="C104" s="969" t="s">
        <v>651</v>
      </c>
      <c r="D104" s="974" t="s">
        <v>641</v>
      </c>
      <c r="E104" s="294">
        <v>3000</v>
      </c>
      <c r="F104" s="295" t="s">
        <v>618</v>
      </c>
      <c r="G104" s="296" t="s">
        <v>640</v>
      </c>
      <c r="H104" s="297">
        <v>3</v>
      </c>
      <c r="I104" s="295" t="s">
        <v>642</v>
      </c>
      <c r="J104" s="296"/>
      <c r="K104" s="297"/>
      <c r="L104" s="298"/>
      <c r="M104" s="273"/>
      <c r="N104" s="299"/>
      <c r="O104" s="260" t="str">
        <f>IF(C104="2025年度", PRODUCT(E104, H104, K104, M104), "")</f>
        <v/>
      </c>
      <c r="P104" s="260">
        <f>IF(C104="2026年度", PRODUCT(E104, H104, K104, M104), "")</f>
        <v>9000</v>
      </c>
    </row>
    <row r="105" spans="1:19">
      <c r="A105" s="315" t="s">
        <v>676</v>
      </c>
      <c r="B105" s="331">
        <f>SUM(O106:P106)</f>
        <v>0</v>
      </c>
      <c r="C105" s="213"/>
      <c r="D105" s="975"/>
      <c r="E105" s="993"/>
      <c r="F105" s="214"/>
      <c r="G105" s="214"/>
      <c r="H105" s="215"/>
      <c r="I105" s="216"/>
      <c r="J105" s="214"/>
      <c r="K105" s="215"/>
      <c r="L105" s="217"/>
      <c r="M105" s="215"/>
      <c r="N105" s="218"/>
      <c r="O105" s="323">
        <f>SUM(O106)</f>
        <v>0</v>
      </c>
      <c r="P105" s="323">
        <f>SUM(P106)</f>
        <v>0</v>
      </c>
    </row>
    <row r="106" spans="1:19" ht="20.149999999999999" customHeight="1">
      <c r="A106" s="335"/>
      <c r="B106" s="283"/>
      <c r="C106" s="969"/>
      <c r="D106" s="1044"/>
      <c r="E106" s="1055"/>
      <c r="F106" s="1021" t="s">
        <v>618</v>
      </c>
      <c r="G106" s="1022" t="s">
        <v>619</v>
      </c>
      <c r="H106" s="1023"/>
      <c r="I106" s="1024" t="s">
        <v>620</v>
      </c>
      <c r="J106" s="1025"/>
      <c r="K106" s="1023"/>
      <c r="L106" s="1026"/>
      <c r="M106" s="1027"/>
      <c r="N106" s="1056"/>
      <c r="O106" s="227" t="str">
        <f>IF(C106="2025年度", PRODUCT(E106, H106, K106, M106), "")</f>
        <v/>
      </c>
      <c r="P106" s="227" t="str">
        <f>IF(C106="2026年度", PRODUCT(E106, H106, K106, M106), "")</f>
        <v/>
      </c>
    </row>
    <row r="107" spans="1:19" ht="20.149999999999999" customHeight="1">
      <c r="A107" s="313" t="s">
        <v>394</v>
      </c>
      <c r="B107" s="331">
        <f>SUM(O108:P109)</f>
        <v>72000</v>
      </c>
      <c r="C107" s="213"/>
      <c r="D107" s="975"/>
      <c r="E107" s="993"/>
      <c r="F107" s="214"/>
      <c r="G107" s="214"/>
      <c r="H107" s="215"/>
      <c r="I107" s="216"/>
      <c r="J107" s="214"/>
      <c r="K107" s="215"/>
      <c r="L107" s="217"/>
      <c r="M107" s="215"/>
      <c r="N107" s="218"/>
      <c r="O107" s="323">
        <f>SUM(O108:O109)</f>
        <v>36000</v>
      </c>
      <c r="P107" s="323">
        <f>SUM(P108:P109)</f>
        <v>36000</v>
      </c>
    </row>
    <row r="108" spans="1:19" ht="20.149999999999999" customHeight="1">
      <c r="A108" s="314"/>
      <c r="B108" s="201"/>
      <c r="C108" s="972" t="s">
        <v>616</v>
      </c>
      <c r="D108" s="1036" t="s">
        <v>669</v>
      </c>
      <c r="E108" s="1003">
        <v>72000</v>
      </c>
      <c r="F108" s="287" t="s">
        <v>618</v>
      </c>
      <c r="G108" s="948" t="s">
        <v>619</v>
      </c>
      <c r="H108" s="1028">
        <v>0.5</v>
      </c>
      <c r="I108" s="956" t="s">
        <v>621</v>
      </c>
      <c r="J108" s="957"/>
      <c r="K108" s="955"/>
      <c r="L108" s="958"/>
      <c r="M108" s="959"/>
      <c r="N108" s="1004"/>
      <c r="O108" s="227">
        <f>IF(C108="2025年度", PRODUCT(E108, H108, K108, M108), "")</f>
        <v>36000</v>
      </c>
      <c r="P108" s="227" t="str">
        <f>IF(C108="2026年度", PRODUCT(E108, H108, K108, M108), "")</f>
        <v/>
      </c>
    </row>
    <row r="109" spans="1:19" ht="20.149999999999999" customHeight="1">
      <c r="A109" s="314"/>
      <c r="B109" s="293"/>
      <c r="C109" s="969" t="s">
        <v>651</v>
      </c>
      <c r="D109" s="987" t="s">
        <v>670</v>
      </c>
      <c r="E109" s="342">
        <v>72000</v>
      </c>
      <c r="F109" s="295" t="s">
        <v>618</v>
      </c>
      <c r="G109" s="273" t="s">
        <v>619</v>
      </c>
      <c r="H109" s="375">
        <v>0.5</v>
      </c>
      <c r="I109" s="338" t="s">
        <v>621</v>
      </c>
      <c r="J109" s="339"/>
      <c r="K109" s="337"/>
      <c r="L109" s="340"/>
      <c r="M109" s="341"/>
      <c r="N109" s="1005"/>
      <c r="O109" s="211" t="str">
        <f>IF(C109="2025年度", PRODUCT(E109, H109, K109, M109), "")</f>
        <v/>
      </c>
      <c r="P109" s="211">
        <f>IF(C109="2026年度", PRODUCT(E109, H109, K109, M109), "")</f>
        <v>36000</v>
      </c>
    </row>
    <row r="110" spans="1:19" ht="20.149999999999999" customHeight="1">
      <c r="A110" s="176" t="s">
        <v>397</v>
      </c>
      <c r="B110" s="331">
        <f>SUM(O111:P125)</f>
        <v>327080</v>
      </c>
      <c r="C110" s="213"/>
      <c r="D110" s="975"/>
      <c r="E110" s="993"/>
      <c r="F110" s="214"/>
      <c r="G110" s="214"/>
      <c r="H110" s="215"/>
      <c r="I110" s="216"/>
      <c r="J110" s="214"/>
      <c r="K110" s="215"/>
      <c r="L110" s="217"/>
      <c r="M110" s="215"/>
      <c r="N110" s="218"/>
      <c r="O110" s="323">
        <f>SUM(O111:O125)</f>
        <v>163540</v>
      </c>
      <c r="P110" s="323">
        <f>SUM(P111:P125)</f>
        <v>163540</v>
      </c>
    </row>
    <row r="111" spans="1:19">
      <c r="A111" s="200"/>
      <c r="B111" s="347"/>
      <c r="C111" s="972"/>
      <c r="D111" s="1045" t="s">
        <v>731</v>
      </c>
      <c r="E111" s="286"/>
      <c r="F111" s="287"/>
      <c r="G111" s="288"/>
      <c r="H111" s="289"/>
      <c r="I111" s="961"/>
      <c r="J111" s="288"/>
      <c r="K111" s="289"/>
      <c r="L111" s="290"/>
      <c r="M111" s="948"/>
      <c r="N111" s="291"/>
      <c r="O111" s="227" t="str">
        <f>IF(C111="2025年度", PRODUCT(E111, H111, K111, M111), "")</f>
        <v/>
      </c>
      <c r="P111" s="227" t="str">
        <f>IF(C111="2026年度", PRODUCT(E111, H111, K111, M111), "")</f>
        <v/>
      </c>
    </row>
    <row r="112" spans="1:19" ht="15" customHeight="1">
      <c r="A112" s="200"/>
      <c r="B112" s="347"/>
      <c r="C112" s="970" t="s">
        <v>616</v>
      </c>
      <c r="D112" s="1046" t="s">
        <v>647</v>
      </c>
      <c r="E112" s="348">
        <v>98000</v>
      </c>
      <c r="F112" s="229" t="s">
        <v>618</v>
      </c>
      <c r="G112" s="230" t="s">
        <v>619</v>
      </c>
      <c r="H112" s="231">
        <v>1</v>
      </c>
      <c r="I112" s="233" t="s">
        <v>96</v>
      </c>
      <c r="J112" s="230"/>
      <c r="K112" s="231"/>
      <c r="L112" s="251"/>
      <c r="M112" s="270"/>
      <c r="N112" s="1008"/>
      <c r="O112" s="234">
        <f t="shared" ref="O112:O125" si="17">IF(C112="2025年度", PRODUCT(E112, H112, K112, M112), "")</f>
        <v>98000</v>
      </c>
      <c r="P112" s="234" t="str">
        <f t="shared" ref="P112:P125" si="18">IF(C112="2026年度", PRODUCT(E112, H112, K112, M112), "")</f>
        <v/>
      </c>
    </row>
    <row r="113" spans="1:16" ht="15" customHeight="1">
      <c r="A113" s="200"/>
      <c r="B113" s="347"/>
      <c r="C113" s="970" t="s">
        <v>616</v>
      </c>
      <c r="D113" s="1046" t="s">
        <v>643</v>
      </c>
      <c r="E113" s="348">
        <v>13500</v>
      </c>
      <c r="F113" s="229" t="s">
        <v>618</v>
      </c>
      <c r="G113" s="230" t="s">
        <v>619</v>
      </c>
      <c r="H113" s="231">
        <v>3</v>
      </c>
      <c r="I113" s="259" t="s">
        <v>627</v>
      </c>
      <c r="J113" s="230" t="s">
        <v>619</v>
      </c>
      <c r="K113" s="231">
        <v>1</v>
      </c>
      <c r="L113" s="320" t="s">
        <v>96</v>
      </c>
      <c r="M113" s="320"/>
      <c r="N113" s="1008"/>
      <c r="O113" s="234">
        <f t="shared" si="17"/>
        <v>40500</v>
      </c>
      <c r="P113" s="234" t="str">
        <f t="shared" si="18"/>
        <v/>
      </c>
    </row>
    <row r="114" spans="1:16" ht="15" customHeight="1">
      <c r="A114" s="200"/>
      <c r="B114" s="347"/>
      <c r="C114" s="970" t="s">
        <v>616</v>
      </c>
      <c r="D114" s="1046" t="s">
        <v>644</v>
      </c>
      <c r="E114" s="348">
        <v>4500</v>
      </c>
      <c r="F114" s="229" t="s">
        <v>618</v>
      </c>
      <c r="G114" s="230" t="s">
        <v>619</v>
      </c>
      <c r="H114" s="231">
        <v>4</v>
      </c>
      <c r="I114" s="258" t="s">
        <v>252</v>
      </c>
      <c r="J114" s="230" t="s">
        <v>619</v>
      </c>
      <c r="K114" s="231">
        <v>1</v>
      </c>
      <c r="L114" s="320" t="s">
        <v>96</v>
      </c>
      <c r="M114" s="320"/>
      <c r="N114" s="1008"/>
      <c r="O114" s="234">
        <f t="shared" si="17"/>
        <v>18000</v>
      </c>
      <c r="P114" s="234" t="str">
        <f t="shared" si="18"/>
        <v/>
      </c>
    </row>
    <row r="115" spans="1:16" ht="15" customHeight="1">
      <c r="A115" s="200"/>
      <c r="B115" s="347"/>
      <c r="C115" s="970" t="s">
        <v>616</v>
      </c>
      <c r="D115" s="1046" t="s">
        <v>645</v>
      </c>
      <c r="E115" s="348">
        <v>4000</v>
      </c>
      <c r="F115" s="229" t="s">
        <v>618</v>
      </c>
      <c r="G115" s="230" t="s">
        <v>619</v>
      </c>
      <c r="H115" s="231">
        <v>1</v>
      </c>
      <c r="I115" s="233" t="s">
        <v>96</v>
      </c>
      <c r="J115" s="230"/>
      <c r="K115" s="231"/>
      <c r="L115" s="270"/>
      <c r="M115" s="270"/>
      <c r="N115" s="1008"/>
      <c r="O115" s="234">
        <f t="shared" si="17"/>
        <v>4000</v>
      </c>
      <c r="P115" s="234" t="str">
        <f t="shared" si="18"/>
        <v/>
      </c>
    </row>
    <row r="116" spans="1:16" ht="15" customHeight="1">
      <c r="A116" s="200"/>
      <c r="B116" s="347"/>
      <c r="C116" s="970" t="s">
        <v>616</v>
      </c>
      <c r="D116" s="1046" t="s">
        <v>646</v>
      </c>
      <c r="E116" s="348">
        <v>3040</v>
      </c>
      <c r="F116" s="229" t="s">
        <v>618</v>
      </c>
      <c r="G116" s="230" t="s">
        <v>619</v>
      </c>
      <c r="H116" s="231">
        <v>1</v>
      </c>
      <c r="I116" s="233" t="s">
        <v>96</v>
      </c>
      <c r="J116" s="230" t="s">
        <v>619</v>
      </c>
      <c r="K116" s="231">
        <v>1</v>
      </c>
      <c r="L116" s="320" t="s">
        <v>620</v>
      </c>
      <c r="M116" s="320"/>
      <c r="N116" s="1008"/>
      <c r="O116" s="234">
        <f t="shared" si="17"/>
        <v>3040</v>
      </c>
      <c r="P116" s="234" t="str">
        <f t="shared" si="18"/>
        <v/>
      </c>
    </row>
    <row r="117" spans="1:16">
      <c r="A117" s="200"/>
      <c r="B117" s="347"/>
      <c r="C117" s="347"/>
      <c r="D117" s="1046" t="s">
        <v>730</v>
      </c>
      <c r="E117" s="348"/>
      <c r="F117" s="349"/>
      <c r="G117" s="350"/>
      <c r="H117" s="351"/>
      <c r="I117" s="352"/>
      <c r="J117" s="350"/>
      <c r="K117" s="353"/>
      <c r="L117" s="354"/>
      <c r="M117" s="354"/>
      <c r="N117" s="1008"/>
      <c r="O117" s="234" t="str">
        <f t="shared" si="17"/>
        <v/>
      </c>
      <c r="P117" s="234" t="str">
        <f t="shared" si="18"/>
        <v/>
      </c>
    </row>
    <row r="118" spans="1:16" ht="15" customHeight="1">
      <c r="A118" s="200"/>
      <c r="B118" s="347"/>
      <c r="C118" s="970" t="s">
        <v>651</v>
      </c>
      <c r="D118" s="1046" t="s">
        <v>647</v>
      </c>
      <c r="E118" s="348">
        <v>98000</v>
      </c>
      <c r="F118" s="229" t="s">
        <v>618</v>
      </c>
      <c r="G118" s="230" t="s">
        <v>619</v>
      </c>
      <c r="H118" s="231">
        <v>1</v>
      </c>
      <c r="I118" s="233" t="s">
        <v>96</v>
      </c>
      <c r="J118" s="230"/>
      <c r="K118" s="231"/>
      <c r="L118" s="270"/>
      <c r="M118" s="270"/>
      <c r="N118" s="1008"/>
      <c r="O118" s="234" t="str">
        <f t="shared" si="17"/>
        <v/>
      </c>
      <c r="P118" s="234">
        <f t="shared" si="18"/>
        <v>98000</v>
      </c>
    </row>
    <row r="119" spans="1:16" ht="15" customHeight="1">
      <c r="A119" s="200"/>
      <c r="B119" s="347"/>
      <c r="C119" s="970" t="s">
        <v>651</v>
      </c>
      <c r="D119" s="1046" t="s">
        <v>643</v>
      </c>
      <c r="E119" s="348">
        <v>13500</v>
      </c>
      <c r="F119" s="229" t="s">
        <v>618</v>
      </c>
      <c r="G119" s="230" t="s">
        <v>619</v>
      </c>
      <c r="H119" s="231">
        <v>3</v>
      </c>
      <c r="I119" s="259" t="s">
        <v>627</v>
      </c>
      <c r="J119" s="230" t="s">
        <v>619</v>
      </c>
      <c r="K119" s="231">
        <v>1</v>
      </c>
      <c r="L119" s="320" t="s">
        <v>96</v>
      </c>
      <c r="M119" s="320"/>
      <c r="N119" s="1008"/>
      <c r="O119" s="234" t="str">
        <f t="shared" si="17"/>
        <v/>
      </c>
      <c r="P119" s="234">
        <f t="shared" si="18"/>
        <v>40500</v>
      </c>
    </row>
    <row r="120" spans="1:16" ht="15" customHeight="1">
      <c r="A120" s="200"/>
      <c r="B120" s="347"/>
      <c r="C120" s="970" t="s">
        <v>651</v>
      </c>
      <c r="D120" s="1046" t="s">
        <v>644</v>
      </c>
      <c r="E120" s="348">
        <v>4500</v>
      </c>
      <c r="F120" s="229" t="s">
        <v>618</v>
      </c>
      <c r="G120" s="230" t="s">
        <v>619</v>
      </c>
      <c r="H120" s="231">
        <v>4</v>
      </c>
      <c r="I120" s="258" t="s">
        <v>252</v>
      </c>
      <c r="J120" s="230" t="s">
        <v>619</v>
      </c>
      <c r="K120" s="231">
        <v>1</v>
      </c>
      <c r="L120" s="320" t="s">
        <v>96</v>
      </c>
      <c r="M120" s="320"/>
      <c r="N120" s="1008"/>
      <c r="O120" s="234" t="str">
        <f t="shared" si="17"/>
        <v/>
      </c>
      <c r="P120" s="234">
        <f t="shared" si="18"/>
        <v>18000</v>
      </c>
    </row>
    <row r="121" spans="1:16" ht="15" customHeight="1">
      <c r="A121" s="200"/>
      <c r="B121" s="347"/>
      <c r="C121" s="970" t="s">
        <v>651</v>
      </c>
      <c r="D121" s="1046" t="s">
        <v>645</v>
      </c>
      <c r="E121" s="348">
        <v>4000</v>
      </c>
      <c r="F121" s="229" t="s">
        <v>618</v>
      </c>
      <c r="G121" s="230" t="s">
        <v>619</v>
      </c>
      <c r="H121" s="231">
        <v>1</v>
      </c>
      <c r="I121" s="233" t="s">
        <v>96</v>
      </c>
      <c r="J121" s="230"/>
      <c r="K121" s="231"/>
      <c r="L121" s="270"/>
      <c r="M121" s="270"/>
      <c r="N121" s="1008"/>
      <c r="O121" s="234" t="str">
        <f t="shared" si="17"/>
        <v/>
      </c>
      <c r="P121" s="234">
        <f t="shared" si="18"/>
        <v>4000</v>
      </c>
    </row>
    <row r="122" spans="1:16" ht="15" customHeight="1">
      <c r="A122" s="200"/>
      <c r="B122" s="347"/>
      <c r="C122" s="970" t="s">
        <v>651</v>
      </c>
      <c r="D122" s="1046" t="s">
        <v>646</v>
      </c>
      <c r="E122" s="348">
        <v>3040</v>
      </c>
      <c r="F122" s="229" t="s">
        <v>618</v>
      </c>
      <c r="G122" s="230" t="s">
        <v>619</v>
      </c>
      <c r="H122" s="231">
        <v>1</v>
      </c>
      <c r="I122" s="233" t="s">
        <v>96</v>
      </c>
      <c r="J122" s="230" t="s">
        <v>619</v>
      </c>
      <c r="K122" s="231">
        <v>1</v>
      </c>
      <c r="L122" s="320" t="s">
        <v>620</v>
      </c>
      <c r="M122" s="320"/>
      <c r="N122" s="1008"/>
      <c r="O122" s="234" t="str">
        <f t="shared" si="17"/>
        <v/>
      </c>
      <c r="P122" s="234">
        <f t="shared" si="18"/>
        <v>3040</v>
      </c>
    </row>
    <row r="123" spans="1:16" ht="15" customHeight="1">
      <c r="A123" s="200"/>
      <c r="B123" s="347"/>
      <c r="C123" s="970"/>
      <c r="D123" s="1046"/>
      <c r="E123" s="348"/>
      <c r="F123" s="229"/>
      <c r="G123" s="230" t="s">
        <v>619</v>
      </c>
      <c r="H123" s="231"/>
      <c r="I123" s="258"/>
      <c r="J123" s="230"/>
      <c r="K123" s="231"/>
      <c r="L123" s="251"/>
      <c r="M123" s="320"/>
      <c r="N123" s="1008"/>
      <c r="O123" s="234" t="str">
        <f t="shared" si="17"/>
        <v/>
      </c>
      <c r="P123" s="234" t="str">
        <f t="shared" si="18"/>
        <v/>
      </c>
    </row>
    <row r="124" spans="1:16" ht="15" customHeight="1">
      <c r="A124" s="200"/>
      <c r="B124" s="347"/>
      <c r="C124" s="970"/>
      <c r="D124" s="1046"/>
      <c r="E124" s="348"/>
      <c r="F124" s="229"/>
      <c r="G124" s="230" t="s">
        <v>619</v>
      </c>
      <c r="H124" s="231"/>
      <c r="I124" s="233"/>
      <c r="J124" s="230"/>
      <c r="K124" s="231"/>
      <c r="L124" s="251"/>
      <c r="M124" s="270"/>
      <c r="N124" s="1008"/>
      <c r="O124" s="234" t="str">
        <f t="shared" si="17"/>
        <v/>
      </c>
      <c r="P124" s="234" t="str">
        <f t="shared" si="18"/>
        <v/>
      </c>
    </row>
    <row r="125" spans="1:16" ht="15" customHeight="1">
      <c r="A125" s="202"/>
      <c r="B125" s="355"/>
      <c r="C125" s="970"/>
      <c r="D125" s="1047"/>
      <c r="E125" s="348"/>
      <c r="F125" s="229"/>
      <c r="G125" s="230" t="s">
        <v>619</v>
      </c>
      <c r="H125" s="231"/>
      <c r="I125" s="233"/>
      <c r="J125" s="230"/>
      <c r="K125" s="231"/>
      <c r="L125" s="251"/>
      <c r="M125" s="320"/>
      <c r="N125" s="1008"/>
      <c r="O125" s="211" t="str">
        <f t="shared" si="17"/>
        <v/>
      </c>
      <c r="P125" s="211" t="str">
        <f t="shared" si="18"/>
        <v/>
      </c>
    </row>
    <row r="126" spans="1:16" ht="20.149999999999999" customHeight="1">
      <c r="A126" s="313" t="s">
        <v>648</v>
      </c>
      <c r="B126" s="331">
        <f>SUM(O127:P127)</f>
        <v>0</v>
      </c>
      <c r="C126" s="213"/>
      <c r="D126" s="975"/>
      <c r="E126" s="993"/>
      <c r="F126" s="214"/>
      <c r="G126" s="214"/>
      <c r="H126" s="215"/>
      <c r="I126" s="216"/>
      <c r="J126" s="214"/>
      <c r="K126" s="215"/>
      <c r="L126" s="217"/>
      <c r="M126" s="215"/>
      <c r="N126" s="218"/>
      <c r="O126" s="323">
        <f>SUM(O127)</f>
        <v>0</v>
      </c>
      <c r="P126" s="323">
        <f>SUM(P127)</f>
        <v>0</v>
      </c>
    </row>
    <row r="127" spans="1:16" ht="20.149999999999999" customHeight="1">
      <c r="A127" s="314"/>
      <c r="B127" s="356"/>
      <c r="C127" s="972"/>
      <c r="D127" s="1043"/>
      <c r="E127" s="1057"/>
      <c r="F127" s="1017" t="s">
        <v>618</v>
      </c>
      <c r="G127" s="1018" t="s">
        <v>619</v>
      </c>
      <c r="H127" s="1029">
        <v>1</v>
      </c>
      <c r="I127" s="1030" t="s">
        <v>620</v>
      </c>
      <c r="J127" s="1031"/>
      <c r="K127" s="1029"/>
      <c r="L127" s="1032"/>
      <c r="M127" s="1033"/>
      <c r="N127" s="1058"/>
      <c r="O127" s="966" t="str">
        <f>IF(C127="2025年度", PRODUCT(E127, H127, K127, M127), "")</f>
        <v/>
      </c>
      <c r="P127" s="966" t="str">
        <f>IF(C127="2026年度", PRODUCT(E127, H127, K127, M127), "")</f>
        <v/>
      </c>
    </row>
    <row r="128" spans="1:16">
      <c r="A128" s="357" t="s">
        <v>649</v>
      </c>
      <c r="B128" s="317">
        <f>B8</f>
        <v>7569690</v>
      </c>
      <c r="C128" s="318"/>
      <c r="D128" s="1059"/>
      <c r="E128" s="993"/>
      <c r="F128" s="214"/>
      <c r="G128" s="214"/>
      <c r="H128" s="215"/>
      <c r="I128" s="216"/>
      <c r="J128" s="214"/>
      <c r="K128" s="215"/>
      <c r="L128" s="217"/>
      <c r="M128" s="215"/>
      <c r="N128" s="218"/>
      <c r="O128" s="318">
        <f>O8</f>
        <v>4738335</v>
      </c>
      <c r="P128" s="318">
        <f>P8</f>
        <v>2831355</v>
      </c>
    </row>
    <row r="129" spans="1:16" ht="20.149999999999999" customHeight="1">
      <c r="A129" s="358"/>
      <c r="B129" s="359"/>
      <c r="C129" s="359"/>
      <c r="D129" s="360"/>
      <c r="E129" s="361"/>
      <c r="F129" s="360"/>
      <c r="G129" s="362"/>
      <c r="H129" s="363"/>
      <c r="I129" s="360"/>
      <c r="J129" s="360"/>
      <c r="K129" s="363"/>
      <c r="L129" s="363"/>
      <c r="M129" s="363"/>
      <c r="N129" s="360"/>
      <c r="O129" s="360"/>
      <c r="P129" s="364"/>
    </row>
    <row r="130" spans="1:16" ht="20.149999999999999" hidden="1" customHeight="1">
      <c r="A130" s="358"/>
      <c r="B130" s="359"/>
      <c r="C130" s="359"/>
      <c r="D130" s="360"/>
      <c r="E130" s="361"/>
      <c r="F130" s="360"/>
      <c r="G130" s="362"/>
      <c r="H130" s="363"/>
      <c r="I130" s="360"/>
      <c r="J130" s="360"/>
      <c r="K130" s="363"/>
      <c r="L130" s="363"/>
      <c r="M130" s="363"/>
      <c r="N130" s="360"/>
      <c r="O130" s="360"/>
      <c r="P130" s="364"/>
    </row>
    <row r="131" spans="1:16" ht="20.149999999999999" hidden="1" customHeight="1">
      <c r="A131" s="358"/>
      <c r="B131" s="359"/>
      <c r="C131" s="359"/>
      <c r="D131" s="360"/>
      <c r="E131" s="361"/>
      <c r="F131" s="360"/>
      <c r="G131" s="362"/>
      <c r="H131" s="363"/>
      <c r="I131" s="360"/>
      <c r="J131" s="360"/>
      <c r="K131" s="363"/>
      <c r="L131" s="363"/>
      <c r="M131" s="363"/>
      <c r="N131" s="360"/>
      <c r="O131" s="360"/>
      <c r="P131" s="364"/>
    </row>
    <row r="132" spans="1:16" ht="20.149999999999999" hidden="1" customHeight="1">
      <c r="A132" s="358"/>
      <c r="B132" s="359"/>
      <c r="C132" s="359"/>
      <c r="D132" s="360"/>
      <c r="E132" s="361"/>
      <c r="F132" s="360"/>
      <c r="G132" s="362"/>
      <c r="H132" s="363"/>
      <c r="I132" s="360"/>
      <c r="J132" s="360"/>
      <c r="K132" s="363"/>
      <c r="L132" s="363"/>
      <c r="M132" s="363"/>
      <c r="N132" s="360"/>
      <c r="O132" s="360"/>
      <c r="P132" s="364"/>
    </row>
    <row r="133" spans="1:16" ht="20.149999999999999" customHeight="1">
      <c r="A133" s="365"/>
      <c r="B133" s="366"/>
      <c r="C133" s="366"/>
      <c r="D133" s="367"/>
      <c r="E133" s="368"/>
      <c r="F133" s="369"/>
      <c r="G133" s="161"/>
      <c r="H133" s="370"/>
      <c r="I133" s="369"/>
      <c r="J133" s="369"/>
      <c r="K133" s="370"/>
      <c r="L133" s="370"/>
      <c r="M133" s="370"/>
      <c r="N133" s="369"/>
      <c r="O133" s="369"/>
      <c r="P133" s="371"/>
    </row>
    <row r="134" spans="1:16" ht="20.149999999999999" customHeight="1">
      <c r="D134" s="372"/>
      <c r="E134" s="167"/>
      <c r="G134" s="150"/>
      <c r="H134" s="373"/>
      <c r="K134" s="373"/>
      <c r="L134" s="373"/>
      <c r="M134" s="373"/>
    </row>
    <row r="135" spans="1:16" ht="20.149999999999999" customHeight="1">
      <c r="D135" s="372"/>
      <c r="E135" s="167"/>
      <c r="G135" s="150"/>
      <c r="H135" s="373"/>
      <c r="K135" s="373"/>
      <c r="L135" s="373"/>
      <c r="M135" s="373"/>
    </row>
    <row r="136" spans="1:16" ht="20.149999999999999" customHeight="1">
      <c r="D136" s="372"/>
      <c r="E136" s="167"/>
      <c r="H136" s="373"/>
      <c r="K136" s="373"/>
      <c r="L136" s="373"/>
      <c r="M136" s="373"/>
      <c r="P136" s="170"/>
    </row>
    <row r="137" spans="1:16" ht="20.149999999999999" customHeight="1">
      <c r="D137" s="372"/>
      <c r="E137" s="167"/>
      <c r="H137" s="373"/>
      <c r="K137" s="373"/>
      <c r="L137" s="373"/>
      <c r="M137" s="373"/>
      <c r="P137" s="170"/>
    </row>
    <row r="138" spans="1:16" ht="20.149999999999999" customHeight="1">
      <c r="D138" s="372"/>
      <c r="E138" s="167"/>
      <c r="H138" s="373"/>
      <c r="K138" s="373"/>
      <c r="L138" s="373"/>
      <c r="M138" s="373"/>
      <c r="P138" s="170"/>
    </row>
    <row r="139" spans="1:16" ht="20.149999999999999" customHeight="1">
      <c r="D139" s="372"/>
      <c r="E139" s="167"/>
      <c r="H139" s="373"/>
      <c r="K139" s="373"/>
      <c r="L139" s="373"/>
      <c r="M139" s="373"/>
      <c r="P139" s="170"/>
    </row>
    <row r="140" spans="1:16" ht="20.149999999999999" customHeight="1">
      <c r="D140" s="372"/>
      <c r="E140" s="167"/>
      <c r="H140" s="373"/>
      <c r="K140" s="373"/>
      <c r="L140" s="373"/>
      <c r="M140" s="373"/>
      <c r="P140" s="170"/>
    </row>
    <row r="141" spans="1:16" ht="20.149999999999999" customHeight="1">
      <c r="D141" s="372"/>
      <c r="E141" s="167"/>
      <c r="H141" s="373"/>
      <c r="K141" s="373"/>
      <c r="L141" s="373"/>
      <c r="M141" s="373"/>
      <c r="P141" s="170"/>
    </row>
    <row r="142" spans="1:16" ht="20.149999999999999" customHeight="1">
      <c r="D142" s="372"/>
      <c r="E142" s="167"/>
      <c r="H142" s="373"/>
      <c r="K142" s="373"/>
      <c r="L142" s="373"/>
      <c r="M142" s="373"/>
      <c r="P142" s="170"/>
    </row>
    <row r="143" spans="1:16" ht="20.149999999999999" customHeight="1">
      <c r="D143" s="372"/>
      <c r="E143" s="167"/>
      <c r="H143" s="373"/>
      <c r="K143" s="373"/>
      <c r="L143" s="373"/>
      <c r="M143" s="373"/>
      <c r="P143" s="170"/>
    </row>
    <row r="144" spans="1:16" ht="20.149999999999999" customHeight="1">
      <c r="D144" s="372"/>
      <c r="E144" s="167"/>
      <c r="H144" s="373"/>
      <c r="K144" s="373"/>
      <c r="L144" s="373"/>
      <c r="M144" s="373"/>
      <c r="P144" s="170"/>
    </row>
    <row r="145" spans="4:16" ht="20.149999999999999" customHeight="1">
      <c r="D145" s="372"/>
      <c r="E145" s="167"/>
      <c r="H145" s="373"/>
      <c r="K145" s="373"/>
      <c r="L145" s="373"/>
      <c r="M145" s="373"/>
      <c r="P145" s="170"/>
    </row>
    <row r="146" spans="4:16" ht="20.149999999999999" customHeight="1">
      <c r="D146" s="372"/>
      <c r="E146" s="167"/>
      <c r="H146" s="373"/>
      <c r="K146" s="373"/>
      <c r="L146" s="373"/>
      <c r="M146" s="373"/>
      <c r="P146" s="170"/>
    </row>
    <row r="147" spans="4:16" ht="20.149999999999999" customHeight="1">
      <c r="D147" s="372"/>
      <c r="E147" s="167"/>
      <c r="H147" s="373"/>
      <c r="K147" s="373"/>
      <c r="L147" s="373"/>
      <c r="M147" s="373"/>
      <c r="P147" s="170"/>
    </row>
    <row r="148" spans="4:16" ht="20.149999999999999" customHeight="1">
      <c r="D148" s="372"/>
      <c r="E148" s="167"/>
      <c r="H148" s="373"/>
      <c r="K148" s="373"/>
      <c r="L148" s="373"/>
      <c r="M148" s="373"/>
      <c r="P148" s="170"/>
    </row>
    <row r="149" spans="4:16" ht="20.149999999999999" customHeight="1">
      <c r="D149" s="372"/>
      <c r="E149" s="167"/>
      <c r="H149" s="373"/>
      <c r="K149" s="373"/>
      <c r="L149" s="373"/>
      <c r="M149" s="373"/>
      <c r="P149" s="170"/>
    </row>
    <row r="150" spans="4:16" ht="20.149999999999999" customHeight="1">
      <c r="D150" s="372"/>
      <c r="E150" s="167"/>
      <c r="H150" s="373"/>
      <c r="K150" s="373"/>
      <c r="L150" s="373"/>
      <c r="M150" s="373"/>
      <c r="P150" s="170"/>
    </row>
    <row r="151" spans="4:16" ht="20.149999999999999" customHeight="1">
      <c r="E151" s="167"/>
      <c r="H151" s="373"/>
      <c r="K151" s="373"/>
      <c r="L151" s="373"/>
      <c r="M151" s="373"/>
      <c r="P151" s="170"/>
    </row>
    <row r="152" spans="4:16" ht="20.149999999999999" customHeight="1">
      <c r="E152" s="167"/>
      <c r="H152" s="373"/>
      <c r="K152" s="373"/>
      <c r="L152" s="373"/>
      <c r="M152" s="373"/>
      <c r="P152" s="170"/>
    </row>
    <row r="153" spans="4:16" ht="20.149999999999999" customHeight="1">
      <c r="E153" s="167"/>
      <c r="H153" s="373"/>
      <c r="K153" s="373"/>
      <c r="L153" s="373"/>
      <c r="M153" s="373"/>
    </row>
    <row r="154" spans="4:16" ht="20.149999999999999" customHeight="1">
      <c r="E154" s="167"/>
      <c r="H154" s="373"/>
      <c r="K154" s="373"/>
      <c r="L154" s="373"/>
      <c r="M154" s="373"/>
    </row>
    <row r="155" spans="4:16" ht="20.149999999999999" customHeight="1">
      <c r="E155" s="167"/>
      <c r="H155" s="373"/>
      <c r="K155" s="373"/>
      <c r="L155" s="373"/>
      <c r="M155" s="373"/>
    </row>
    <row r="156" spans="4:16" ht="27.75" customHeight="1">
      <c r="E156" s="167"/>
      <c r="H156" s="373"/>
      <c r="K156" s="373"/>
      <c r="L156" s="373"/>
      <c r="M156" s="373"/>
    </row>
    <row r="157" spans="4:16" ht="117.75" customHeight="1">
      <c r="E157" s="167"/>
      <c r="H157" s="373"/>
      <c r="K157" s="373"/>
      <c r="L157" s="373"/>
      <c r="M157" s="373"/>
    </row>
    <row r="158" spans="4:16" ht="20.149999999999999" customHeight="1"/>
    <row r="159" spans="4:16" ht="20.149999999999999" customHeight="1"/>
    <row r="160" spans="4:16" ht="20.149999999999999" customHeight="1"/>
    <row r="161" spans="1:20" ht="20.149999999999999" customHeight="1">
      <c r="A161" s="151"/>
      <c r="B161" s="151"/>
      <c r="C161" s="151"/>
      <c r="D161" s="151"/>
      <c r="E161" s="151"/>
      <c r="F161" s="151"/>
      <c r="H161" s="151"/>
      <c r="I161" s="151"/>
      <c r="J161" s="151"/>
      <c r="K161" s="151"/>
      <c r="L161" s="151"/>
      <c r="M161" s="151"/>
      <c r="N161" s="151"/>
      <c r="O161" s="151"/>
      <c r="P161" s="151"/>
      <c r="Q161" s="151"/>
      <c r="R161" s="151"/>
      <c r="S161" s="151"/>
      <c r="T161" s="151"/>
    </row>
    <row r="162" spans="1:20" ht="20.149999999999999" customHeight="1">
      <c r="A162" s="151"/>
      <c r="B162" s="151"/>
      <c r="C162" s="151"/>
      <c r="D162" s="151"/>
      <c r="E162" s="151"/>
      <c r="F162" s="151"/>
      <c r="H162" s="151"/>
      <c r="I162" s="151"/>
      <c r="J162" s="151"/>
      <c r="K162" s="151"/>
      <c r="L162" s="151"/>
      <c r="M162" s="151"/>
      <c r="N162" s="151"/>
      <c r="O162" s="151"/>
      <c r="P162" s="151"/>
      <c r="Q162" s="151"/>
      <c r="R162" s="151"/>
      <c r="S162" s="151"/>
      <c r="T162" s="151"/>
    </row>
    <row r="163" spans="1:20" ht="20.149999999999999" customHeight="1"/>
    <row r="164" spans="1:20" ht="20.149999999999999" customHeight="1"/>
    <row r="165" spans="1:20" ht="40.4" customHeight="1"/>
    <row r="169" spans="1:20" ht="61.5" customHeight="1"/>
  </sheetData>
  <mergeCells count="10">
    <mergeCell ref="E2:F2"/>
    <mergeCell ref="H2:I2"/>
    <mergeCell ref="K2:M2"/>
    <mergeCell ref="T7:T9"/>
    <mergeCell ref="T11:T14"/>
    <mergeCell ref="E3:F3"/>
    <mergeCell ref="H3:I3"/>
    <mergeCell ref="K3:M3"/>
    <mergeCell ref="A5:P5"/>
    <mergeCell ref="E7:N7"/>
  </mergeCells>
  <phoneticPr fontId="5"/>
  <conditionalFormatting sqref="C11:C12 C14:C21 C23:C29 C31:C46 C48:C52 C54:C56 C58:C64 C66:C75 C77:C78 C80:C81 C84:C94 C96:C97 C99 C101 C103:C104 C106 C108:C109 C111:C125 C127:C128">
    <cfRule type="cellIs" dxfId="3" priority="3" operator="equal">
      <formula>"2026年度"</formula>
    </cfRule>
    <cfRule type="cellIs" dxfId="2" priority="4" operator="equal">
      <formula>"2025年度"</formula>
    </cfRule>
  </conditionalFormatting>
  <conditionalFormatting sqref="O11:O128">
    <cfRule type="expression" dxfId="1" priority="2">
      <formula>$C11="2025年度"</formula>
    </cfRule>
  </conditionalFormatting>
  <conditionalFormatting sqref="P11:P127">
    <cfRule type="expression" dxfId="0" priority="1">
      <formula>$C11="2026年度"</formula>
    </cfRule>
  </conditionalFormatting>
  <dataValidations count="2">
    <dataValidation type="list" allowBlank="1" showInputMessage="1" showErrorMessage="1" sqref="C71:C74 C96:C97 C65:C69 C108:C109 C11:C18 C76:C92 C111:C116 C103:C104 C101 C99 C94 C22:C63 C118:C125" xr:uid="{2AB7C96D-88A3-41B7-B4CF-6924154AF17A}">
      <formula1>"2025年度,2026年度"</formula1>
    </dataValidation>
    <dataValidation type="list" allowBlank="1" showInputMessage="1" showErrorMessage="1" sqref="B2:C3" xr:uid="{064F37EC-F57E-4632-A688-E79B31A8386A}">
      <formula1>#REF!</formula1>
    </dataValidation>
  </dataValidations>
  <printOptions horizontalCentered="1"/>
  <pageMargins left="0.55118110236220474" right="0.55118110236220474" top="0.47244094488188981" bottom="0.43307086614173229" header="0.6692913385826772" footer="0.70866141732283472"/>
  <pageSetup paperSize="8" scale="52"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pageSetUpPr fitToPage="1"/>
  </sheetPr>
  <dimension ref="A1:F42"/>
  <sheetViews>
    <sheetView showGridLines="0" view="pageBreakPreview" zoomScale="55" zoomScaleNormal="60" zoomScaleSheetLayoutView="55" zoomScalePageLayoutView="25" workbookViewId="0">
      <selection activeCell="A27" sqref="A27"/>
    </sheetView>
  </sheetViews>
  <sheetFormatPr defaultRowHeight="14"/>
  <cols>
    <col min="1" max="2" width="12.453125" style="5" customWidth="1"/>
    <col min="3" max="3" width="95.6328125" style="5" customWidth="1"/>
    <col min="4" max="6" width="14.453125" style="5" customWidth="1"/>
    <col min="7" max="245" width="9" style="5"/>
    <col min="246" max="246" width="8.984375E-2" style="5" customWidth="1"/>
    <col min="247" max="247" width="4.6328125" style="5" customWidth="1"/>
    <col min="248" max="248" width="3.36328125" style="5" customWidth="1"/>
    <col min="249" max="249" width="4.36328125" style="5" customWidth="1"/>
    <col min="250" max="250" width="3.453125" style="5" customWidth="1"/>
    <col min="251" max="251" width="9.90625" style="5" customWidth="1"/>
    <col min="252" max="252" width="7.36328125" style="5" customWidth="1"/>
    <col min="253" max="253" width="8.6328125" style="5" customWidth="1"/>
    <col min="254" max="254" width="7.36328125" style="5" customWidth="1"/>
    <col min="255" max="255" width="20.90625" style="5" customWidth="1"/>
    <col min="256" max="256" width="18.08984375" style="5" customWidth="1"/>
    <col min="257" max="257" width="9.90625" style="5" customWidth="1"/>
    <col min="258" max="258" width="7.36328125" style="5" customWidth="1"/>
    <col min="259" max="259" width="8.453125" style="5" customWidth="1"/>
    <col min="260" max="260" width="7.36328125" style="5" customWidth="1"/>
    <col min="261" max="261" width="26.08984375" style="5" customWidth="1"/>
    <col min="262" max="262" width="21.08984375" style="5" customWidth="1"/>
    <col min="263" max="501" width="9" style="5"/>
    <col min="502" max="502" width="8.984375E-2" style="5" customWidth="1"/>
    <col min="503" max="503" width="4.6328125" style="5" customWidth="1"/>
    <col min="504" max="504" width="3.36328125" style="5" customWidth="1"/>
    <col min="505" max="505" width="4.36328125" style="5" customWidth="1"/>
    <col min="506" max="506" width="3.453125" style="5" customWidth="1"/>
    <col min="507" max="507" width="9.90625" style="5" customWidth="1"/>
    <col min="508" max="508" width="7.36328125" style="5" customWidth="1"/>
    <col min="509" max="509" width="8.6328125" style="5" customWidth="1"/>
    <col min="510" max="510" width="7.36328125" style="5" customWidth="1"/>
    <col min="511" max="511" width="20.90625" style="5" customWidth="1"/>
    <col min="512" max="512" width="18.08984375" style="5" customWidth="1"/>
    <col min="513" max="513" width="9.90625" style="5" customWidth="1"/>
    <col min="514" max="514" width="7.36328125" style="5" customWidth="1"/>
    <col min="515" max="515" width="8.453125" style="5" customWidth="1"/>
    <col min="516" max="516" width="7.36328125" style="5" customWidth="1"/>
    <col min="517" max="517" width="26.08984375" style="5" customWidth="1"/>
    <col min="518" max="518" width="21.08984375" style="5" customWidth="1"/>
    <col min="519" max="757" width="9" style="5"/>
    <col min="758" max="758" width="8.984375E-2" style="5" customWidth="1"/>
    <col min="759" max="759" width="4.6328125" style="5" customWidth="1"/>
    <col min="760" max="760" width="3.36328125" style="5" customWidth="1"/>
    <col min="761" max="761" width="4.36328125" style="5" customWidth="1"/>
    <col min="762" max="762" width="3.453125" style="5" customWidth="1"/>
    <col min="763" max="763" width="9.90625" style="5" customWidth="1"/>
    <col min="764" max="764" width="7.36328125" style="5" customWidth="1"/>
    <col min="765" max="765" width="8.6328125" style="5" customWidth="1"/>
    <col min="766" max="766" width="7.36328125" style="5" customWidth="1"/>
    <col min="767" max="767" width="20.90625" style="5" customWidth="1"/>
    <col min="768" max="768" width="18.08984375" style="5" customWidth="1"/>
    <col min="769" max="769" width="9.90625" style="5" customWidth="1"/>
    <col min="770" max="770" width="7.36328125" style="5" customWidth="1"/>
    <col min="771" max="771" width="8.453125" style="5" customWidth="1"/>
    <col min="772" max="772" width="7.36328125" style="5" customWidth="1"/>
    <col min="773" max="773" width="26.08984375" style="5" customWidth="1"/>
    <col min="774" max="774" width="21.08984375" style="5" customWidth="1"/>
    <col min="775" max="1013" width="9" style="5"/>
    <col min="1014" max="1014" width="8.984375E-2" style="5" customWidth="1"/>
    <col min="1015" max="1015" width="4.6328125" style="5" customWidth="1"/>
    <col min="1016" max="1016" width="3.36328125" style="5" customWidth="1"/>
    <col min="1017" max="1017" width="4.36328125" style="5" customWidth="1"/>
    <col min="1018" max="1018" width="3.453125" style="5" customWidth="1"/>
    <col min="1019" max="1019" width="9.90625" style="5" customWidth="1"/>
    <col min="1020" max="1020" width="7.36328125" style="5" customWidth="1"/>
    <col min="1021" max="1021" width="8.6328125" style="5" customWidth="1"/>
    <col min="1022" max="1022" width="7.36328125" style="5" customWidth="1"/>
    <col min="1023" max="1023" width="20.90625" style="5" customWidth="1"/>
    <col min="1024" max="1024" width="18.08984375" style="5" customWidth="1"/>
    <col min="1025" max="1025" width="9.90625" style="5" customWidth="1"/>
    <col min="1026" max="1026" width="7.36328125" style="5" customWidth="1"/>
    <col min="1027" max="1027" width="8.453125" style="5" customWidth="1"/>
    <col min="1028" max="1028" width="7.36328125" style="5" customWidth="1"/>
    <col min="1029" max="1029" width="26.08984375" style="5" customWidth="1"/>
    <col min="1030" max="1030" width="21.08984375" style="5" customWidth="1"/>
    <col min="1031" max="1269" width="9" style="5"/>
    <col min="1270" max="1270" width="8.984375E-2" style="5" customWidth="1"/>
    <col min="1271" max="1271" width="4.6328125" style="5" customWidth="1"/>
    <col min="1272" max="1272" width="3.36328125" style="5" customWidth="1"/>
    <col min="1273" max="1273" width="4.36328125" style="5" customWidth="1"/>
    <col min="1274" max="1274" width="3.453125" style="5" customWidth="1"/>
    <col min="1275" max="1275" width="9.90625" style="5" customWidth="1"/>
    <col min="1276" max="1276" width="7.36328125" style="5" customWidth="1"/>
    <col min="1277" max="1277" width="8.6328125" style="5" customWidth="1"/>
    <col min="1278" max="1278" width="7.36328125" style="5" customWidth="1"/>
    <col min="1279" max="1279" width="20.90625" style="5" customWidth="1"/>
    <col min="1280" max="1280" width="18.08984375" style="5" customWidth="1"/>
    <col min="1281" max="1281" width="9.90625" style="5" customWidth="1"/>
    <col min="1282" max="1282" width="7.36328125" style="5" customWidth="1"/>
    <col min="1283" max="1283" width="8.453125" style="5" customWidth="1"/>
    <col min="1284" max="1284" width="7.36328125" style="5" customWidth="1"/>
    <col min="1285" max="1285" width="26.08984375" style="5" customWidth="1"/>
    <col min="1286" max="1286" width="21.08984375" style="5" customWidth="1"/>
    <col min="1287" max="1525" width="9" style="5"/>
    <col min="1526" max="1526" width="8.984375E-2" style="5" customWidth="1"/>
    <col min="1527" max="1527" width="4.6328125" style="5" customWidth="1"/>
    <col min="1528" max="1528" width="3.36328125" style="5" customWidth="1"/>
    <col min="1529" max="1529" width="4.36328125" style="5" customWidth="1"/>
    <col min="1530" max="1530" width="3.453125" style="5" customWidth="1"/>
    <col min="1531" max="1531" width="9.90625" style="5" customWidth="1"/>
    <col min="1532" max="1532" width="7.36328125" style="5" customWidth="1"/>
    <col min="1533" max="1533" width="8.6328125" style="5" customWidth="1"/>
    <col min="1534" max="1534" width="7.36328125" style="5" customWidth="1"/>
    <col min="1535" max="1535" width="20.90625" style="5" customWidth="1"/>
    <col min="1536" max="1536" width="18.08984375" style="5" customWidth="1"/>
    <col min="1537" max="1537" width="9.90625" style="5" customWidth="1"/>
    <col min="1538" max="1538" width="7.36328125" style="5" customWidth="1"/>
    <col min="1539" max="1539" width="8.453125" style="5" customWidth="1"/>
    <col min="1540" max="1540" width="7.36328125" style="5" customWidth="1"/>
    <col min="1541" max="1541" width="26.08984375" style="5" customWidth="1"/>
    <col min="1542" max="1542" width="21.08984375" style="5" customWidth="1"/>
    <col min="1543" max="1781" width="9" style="5"/>
    <col min="1782" max="1782" width="8.984375E-2" style="5" customWidth="1"/>
    <col min="1783" max="1783" width="4.6328125" style="5" customWidth="1"/>
    <col min="1784" max="1784" width="3.36328125" style="5" customWidth="1"/>
    <col min="1785" max="1785" width="4.36328125" style="5" customWidth="1"/>
    <col min="1786" max="1786" width="3.453125" style="5" customWidth="1"/>
    <col min="1787" max="1787" width="9.90625" style="5" customWidth="1"/>
    <col min="1788" max="1788" width="7.36328125" style="5" customWidth="1"/>
    <col min="1789" max="1789" width="8.6328125" style="5" customWidth="1"/>
    <col min="1790" max="1790" width="7.36328125" style="5" customWidth="1"/>
    <col min="1791" max="1791" width="20.90625" style="5" customWidth="1"/>
    <col min="1792" max="1792" width="18.08984375" style="5" customWidth="1"/>
    <col min="1793" max="1793" width="9.90625" style="5" customWidth="1"/>
    <col min="1794" max="1794" width="7.36328125" style="5" customWidth="1"/>
    <col min="1795" max="1795" width="8.453125" style="5" customWidth="1"/>
    <col min="1796" max="1796" width="7.36328125" style="5" customWidth="1"/>
    <col min="1797" max="1797" width="26.08984375" style="5" customWidth="1"/>
    <col min="1798" max="1798" width="21.08984375" style="5" customWidth="1"/>
    <col min="1799" max="2037" width="9" style="5"/>
    <col min="2038" max="2038" width="8.984375E-2" style="5" customWidth="1"/>
    <col min="2039" max="2039" width="4.6328125" style="5" customWidth="1"/>
    <col min="2040" max="2040" width="3.36328125" style="5" customWidth="1"/>
    <col min="2041" max="2041" width="4.36328125" style="5" customWidth="1"/>
    <col min="2042" max="2042" width="3.453125" style="5" customWidth="1"/>
    <col min="2043" max="2043" width="9.90625" style="5" customWidth="1"/>
    <col min="2044" max="2044" width="7.36328125" style="5" customWidth="1"/>
    <col min="2045" max="2045" width="8.6328125" style="5" customWidth="1"/>
    <col min="2046" max="2046" width="7.36328125" style="5" customWidth="1"/>
    <col min="2047" max="2047" width="20.90625" style="5" customWidth="1"/>
    <col min="2048" max="2048" width="18.08984375" style="5" customWidth="1"/>
    <col min="2049" max="2049" width="9.90625" style="5" customWidth="1"/>
    <col min="2050" max="2050" width="7.36328125" style="5" customWidth="1"/>
    <col min="2051" max="2051" width="8.453125" style="5" customWidth="1"/>
    <col min="2052" max="2052" width="7.36328125" style="5" customWidth="1"/>
    <col min="2053" max="2053" width="26.08984375" style="5" customWidth="1"/>
    <col min="2054" max="2054" width="21.08984375" style="5" customWidth="1"/>
    <col min="2055" max="2293" width="9" style="5"/>
    <col min="2294" max="2294" width="8.984375E-2" style="5" customWidth="1"/>
    <col min="2295" max="2295" width="4.6328125" style="5" customWidth="1"/>
    <col min="2296" max="2296" width="3.36328125" style="5" customWidth="1"/>
    <col min="2297" max="2297" width="4.36328125" style="5" customWidth="1"/>
    <col min="2298" max="2298" width="3.453125" style="5" customWidth="1"/>
    <col min="2299" max="2299" width="9.90625" style="5" customWidth="1"/>
    <col min="2300" max="2300" width="7.36328125" style="5" customWidth="1"/>
    <col min="2301" max="2301" width="8.6328125" style="5" customWidth="1"/>
    <col min="2302" max="2302" width="7.36328125" style="5" customWidth="1"/>
    <col min="2303" max="2303" width="20.90625" style="5" customWidth="1"/>
    <col min="2304" max="2304" width="18.08984375" style="5" customWidth="1"/>
    <col min="2305" max="2305" width="9.90625" style="5" customWidth="1"/>
    <col min="2306" max="2306" width="7.36328125" style="5" customWidth="1"/>
    <col min="2307" max="2307" width="8.453125" style="5" customWidth="1"/>
    <col min="2308" max="2308" width="7.36328125" style="5" customWidth="1"/>
    <col min="2309" max="2309" width="26.08984375" style="5" customWidth="1"/>
    <col min="2310" max="2310" width="21.08984375" style="5" customWidth="1"/>
    <col min="2311" max="2549" width="9" style="5"/>
    <col min="2550" max="2550" width="8.984375E-2" style="5" customWidth="1"/>
    <col min="2551" max="2551" width="4.6328125" style="5" customWidth="1"/>
    <col min="2552" max="2552" width="3.36328125" style="5" customWidth="1"/>
    <col min="2553" max="2553" width="4.36328125" style="5" customWidth="1"/>
    <col min="2554" max="2554" width="3.453125" style="5" customWidth="1"/>
    <col min="2555" max="2555" width="9.90625" style="5" customWidth="1"/>
    <col min="2556" max="2556" width="7.36328125" style="5" customWidth="1"/>
    <col min="2557" max="2557" width="8.6328125" style="5" customWidth="1"/>
    <col min="2558" max="2558" width="7.36328125" style="5" customWidth="1"/>
    <col min="2559" max="2559" width="20.90625" style="5" customWidth="1"/>
    <col min="2560" max="2560" width="18.08984375" style="5" customWidth="1"/>
    <col min="2561" max="2561" width="9.90625" style="5" customWidth="1"/>
    <col min="2562" max="2562" width="7.36328125" style="5" customWidth="1"/>
    <col min="2563" max="2563" width="8.453125" style="5" customWidth="1"/>
    <col min="2564" max="2564" width="7.36328125" style="5" customWidth="1"/>
    <col min="2565" max="2565" width="26.08984375" style="5" customWidth="1"/>
    <col min="2566" max="2566" width="21.08984375" style="5" customWidth="1"/>
    <col min="2567" max="2805" width="9" style="5"/>
    <col min="2806" max="2806" width="8.984375E-2" style="5" customWidth="1"/>
    <col min="2807" max="2807" width="4.6328125" style="5" customWidth="1"/>
    <col min="2808" max="2808" width="3.36328125" style="5" customWidth="1"/>
    <col min="2809" max="2809" width="4.36328125" style="5" customWidth="1"/>
    <col min="2810" max="2810" width="3.453125" style="5" customWidth="1"/>
    <col min="2811" max="2811" width="9.90625" style="5" customWidth="1"/>
    <col min="2812" max="2812" width="7.36328125" style="5" customWidth="1"/>
    <col min="2813" max="2813" width="8.6328125" style="5" customWidth="1"/>
    <col min="2814" max="2814" width="7.36328125" style="5" customWidth="1"/>
    <col min="2815" max="2815" width="20.90625" style="5" customWidth="1"/>
    <col min="2816" max="2816" width="18.08984375" style="5" customWidth="1"/>
    <col min="2817" max="2817" width="9.90625" style="5" customWidth="1"/>
    <col min="2818" max="2818" width="7.36328125" style="5" customWidth="1"/>
    <col min="2819" max="2819" width="8.453125" style="5" customWidth="1"/>
    <col min="2820" max="2820" width="7.36328125" style="5" customWidth="1"/>
    <col min="2821" max="2821" width="26.08984375" style="5" customWidth="1"/>
    <col min="2822" max="2822" width="21.08984375" style="5" customWidth="1"/>
    <col min="2823" max="3061" width="9" style="5"/>
    <col min="3062" max="3062" width="8.984375E-2" style="5" customWidth="1"/>
    <col min="3063" max="3063" width="4.6328125" style="5" customWidth="1"/>
    <col min="3064" max="3064" width="3.36328125" style="5" customWidth="1"/>
    <col min="3065" max="3065" width="4.36328125" style="5" customWidth="1"/>
    <col min="3066" max="3066" width="3.453125" style="5" customWidth="1"/>
    <col min="3067" max="3067" width="9.90625" style="5" customWidth="1"/>
    <col min="3068" max="3068" width="7.36328125" style="5" customWidth="1"/>
    <col min="3069" max="3069" width="8.6328125" style="5" customWidth="1"/>
    <col min="3070" max="3070" width="7.36328125" style="5" customWidth="1"/>
    <col min="3071" max="3071" width="20.90625" style="5" customWidth="1"/>
    <col min="3072" max="3072" width="18.08984375" style="5" customWidth="1"/>
    <col min="3073" max="3073" width="9.90625" style="5" customWidth="1"/>
    <col min="3074" max="3074" width="7.36328125" style="5" customWidth="1"/>
    <col min="3075" max="3075" width="8.453125" style="5" customWidth="1"/>
    <col min="3076" max="3076" width="7.36328125" style="5" customWidth="1"/>
    <col min="3077" max="3077" width="26.08984375" style="5" customWidth="1"/>
    <col min="3078" max="3078" width="21.08984375" style="5" customWidth="1"/>
    <col min="3079" max="3317" width="9" style="5"/>
    <col min="3318" max="3318" width="8.984375E-2" style="5" customWidth="1"/>
    <col min="3319" max="3319" width="4.6328125" style="5" customWidth="1"/>
    <col min="3320" max="3320" width="3.36328125" style="5" customWidth="1"/>
    <col min="3321" max="3321" width="4.36328125" style="5" customWidth="1"/>
    <col min="3322" max="3322" width="3.453125" style="5" customWidth="1"/>
    <col min="3323" max="3323" width="9.90625" style="5" customWidth="1"/>
    <col min="3324" max="3324" width="7.36328125" style="5" customWidth="1"/>
    <col min="3325" max="3325" width="8.6328125" style="5" customWidth="1"/>
    <col min="3326" max="3326" width="7.36328125" style="5" customWidth="1"/>
    <col min="3327" max="3327" width="20.90625" style="5" customWidth="1"/>
    <col min="3328" max="3328" width="18.08984375" style="5" customWidth="1"/>
    <col min="3329" max="3329" width="9.90625" style="5" customWidth="1"/>
    <col min="3330" max="3330" width="7.36328125" style="5" customWidth="1"/>
    <col min="3331" max="3331" width="8.453125" style="5" customWidth="1"/>
    <col min="3332" max="3332" width="7.36328125" style="5" customWidth="1"/>
    <col min="3333" max="3333" width="26.08984375" style="5" customWidth="1"/>
    <col min="3334" max="3334" width="21.08984375" style="5" customWidth="1"/>
    <col min="3335" max="3573" width="9" style="5"/>
    <col min="3574" max="3574" width="8.984375E-2" style="5" customWidth="1"/>
    <col min="3575" max="3575" width="4.6328125" style="5" customWidth="1"/>
    <col min="3576" max="3576" width="3.36328125" style="5" customWidth="1"/>
    <col min="3577" max="3577" width="4.36328125" style="5" customWidth="1"/>
    <col min="3578" max="3578" width="3.453125" style="5" customWidth="1"/>
    <col min="3579" max="3579" width="9.90625" style="5" customWidth="1"/>
    <col min="3580" max="3580" width="7.36328125" style="5" customWidth="1"/>
    <col min="3581" max="3581" width="8.6328125" style="5" customWidth="1"/>
    <col min="3582" max="3582" width="7.36328125" style="5" customWidth="1"/>
    <col min="3583" max="3583" width="20.90625" style="5" customWidth="1"/>
    <col min="3584" max="3584" width="18.08984375" style="5" customWidth="1"/>
    <col min="3585" max="3585" width="9.90625" style="5" customWidth="1"/>
    <col min="3586" max="3586" width="7.36328125" style="5" customWidth="1"/>
    <col min="3587" max="3587" width="8.453125" style="5" customWidth="1"/>
    <col min="3588" max="3588" width="7.36328125" style="5" customWidth="1"/>
    <col min="3589" max="3589" width="26.08984375" style="5" customWidth="1"/>
    <col min="3590" max="3590" width="21.08984375" style="5" customWidth="1"/>
    <col min="3591" max="3829" width="9" style="5"/>
    <col min="3830" max="3830" width="8.984375E-2" style="5" customWidth="1"/>
    <col min="3831" max="3831" width="4.6328125" style="5" customWidth="1"/>
    <col min="3832" max="3832" width="3.36328125" style="5" customWidth="1"/>
    <col min="3833" max="3833" width="4.36328125" style="5" customWidth="1"/>
    <col min="3834" max="3834" width="3.453125" style="5" customWidth="1"/>
    <col min="3835" max="3835" width="9.90625" style="5" customWidth="1"/>
    <col min="3836" max="3836" width="7.36328125" style="5" customWidth="1"/>
    <col min="3837" max="3837" width="8.6328125" style="5" customWidth="1"/>
    <col min="3838" max="3838" width="7.36328125" style="5" customWidth="1"/>
    <col min="3839" max="3839" width="20.90625" style="5" customWidth="1"/>
    <col min="3840" max="3840" width="18.08984375" style="5" customWidth="1"/>
    <col min="3841" max="3841" width="9.90625" style="5" customWidth="1"/>
    <col min="3842" max="3842" width="7.36328125" style="5" customWidth="1"/>
    <col min="3843" max="3843" width="8.453125" style="5" customWidth="1"/>
    <col min="3844" max="3844" width="7.36328125" style="5" customWidth="1"/>
    <col min="3845" max="3845" width="26.08984375" style="5" customWidth="1"/>
    <col min="3846" max="3846" width="21.08984375" style="5" customWidth="1"/>
    <col min="3847" max="4085" width="9" style="5"/>
    <col min="4086" max="4086" width="8.984375E-2" style="5" customWidth="1"/>
    <col min="4087" max="4087" width="4.6328125" style="5" customWidth="1"/>
    <col min="4088" max="4088" width="3.36328125" style="5" customWidth="1"/>
    <col min="4089" max="4089" width="4.36328125" style="5" customWidth="1"/>
    <col min="4090" max="4090" width="3.453125" style="5" customWidth="1"/>
    <col min="4091" max="4091" width="9.90625" style="5" customWidth="1"/>
    <col min="4092" max="4092" width="7.36328125" style="5" customWidth="1"/>
    <col min="4093" max="4093" width="8.6328125" style="5" customWidth="1"/>
    <col min="4094" max="4094" width="7.36328125" style="5" customWidth="1"/>
    <col min="4095" max="4095" width="20.90625" style="5" customWidth="1"/>
    <col min="4096" max="4096" width="18.08984375" style="5" customWidth="1"/>
    <col min="4097" max="4097" width="9.90625" style="5" customWidth="1"/>
    <col min="4098" max="4098" width="7.36328125" style="5" customWidth="1"/>
    <col min="4099" max="4099" width="8.453125" style="5" customWidth="1"/>
    <col min="4100" max="4100" width="7.36328125" style="5" customWidth="1"/>
    <col min="4101" max="4101" width="26.08984375" style="5" customWidth="1"/>
    <col min="4102" max="4102" width="21.08984375" style="5" customWidth="1"/>
    <col min="4103" max="4341" width="9" style="5"/>
    <col min="4342" max="4342" width="8.984375E-2" style="5" customWidth="1"/>
    <col min="4343" max="4343" width="4.6328125" style="5" customWidth="1"/>
    <col min="4344" max="4344" width="3.36328125" style="5" customWidth="1"/>
    <col min="4345" max="4345" width="4.36328125" style="5" customWidth="1"/>
    <col min="4346" max="4346" width="3.453125" style="5" customWidth="1"/>
    <col min="4347" max="4347" width="9.90625" style="5" customWidth="1"/>
    <col min="4348" max="4348" width="7.36328125" style="5" customWidth="1"/>
    <col min="4349" max="4349" width="8.6328125" style="5" customWidth="1"/>
    <col min="4350" max="4350" width="7.36328125" style="5" customWidth="1"/>
    <col min="4351" max="4351" width="20.90625" style="5" customWidth="1"/>
    <col min="4352" max="4352" width="18.08984375" style="5" customWidth="1"/>
    <col min="4353" max="4353" width="9.90625" style="5" customWidth="1"/>
    <col min="4354" max="4354" width="7.36328125" style="5" customWidth="1"/>
    <col min="4355" max="4355" width="8.453125" style="5" customWidth="1"/>
    <col min="4356" max="4356" width="7.36328125" style="5" customWidth="1"/>
    <col min="4357" max="4357" width="26.08984375" style="5" customWidth="1"/>
    <col min="4358" max="4358" width="21.08984375" style="5" customWidth="1"/>
    <col min="4359" max="4597" width="9" style="5"/>
    <col min="4598" max="4598" width="8.984375E-2" style="5" customWidth="1"/>
    <col min="4599" max="4599" width="4.6328125" style="5" customWidth="1"/>
    <col min="4600" max="4600" width="3.36328125" style="5" customWidth="1"/>
    <col min="4601" max="4601" width="4.36328125" style="5" customWidth="1"/>
    <col min="4602" max="4602" width="3.453125" style="5" customWidth="1"/>
    <col min="4603" max="4603" width="9.90625" style="5" customWidth="1"/>
    <col min="4604" max="4604" width="7.36328125" style="5" customWidth="1"/>
    <col min="4605" max="4605" width="8.6328125" style="5" customWidth="1"/>
    <col min="4606" max="4606" width="7.36328125" style="5" customWidth="1"/>
    <col min="4607" max="4607" width="20.90625" style="5" customWidth="1"/>
    <col min="4608" max="4608" width="18.08984375" style="5" customWidth="1"/>
    <col min="4609" max="4609" width="9.90625" style="5" customWidth="1"/>
    <col min="4610" max="4610" width="7.36328125" style="5" customWidth="1"/>
    <col min="4611" max="4611" width="8.453125" style="5" customWidth="1"/>
    <col min="4612" max="4612" width="7.36328125" style="5" customWidth="1"/>
    <col min="4613" max="4613" width="26.08984375" style="5" customWidth="1"/>
    <col min="4614" max="4614" width="21.08984375" style="5" customWidth="1"/>
    <col min="4615" max="4853" width="9" style="5"/>
    <col min="4854" max="4854" width="8.984375E-2" style="5" customWidth="1"/>
    <col min="4855" max="4855" width="4.6328125" style="5" customWidth="1"/>
    <col min="4856" max="4856" width="3.36328125" style="5" customWidth="1"/>
    <col min="4857" max="4857" width="4.36328125" style="5" customWidth="1"/>
    <col min="4858" max="4858" width="3.453125" style="5" customWidth="1"/>
    <col min="4859" max="4859" width="9.90625" style="5" customWidth="1"/>
    <col min="4860" max="4860" width="7.36328125" style="5" customWidth="1"/>
    <col min="4861" max="4861" width="8.6328125" style="5" customWidth="1"/>
    <col min="4862" max="4862" width="7.36328125" style="5" customWidth="1"/>
    <col min="4863" max="4863" width="20.90625" style="5" customWidth="1"/>
    <col min="4864" max="4864" width="18.08984375" style="5" customWidth="1"/>
    <col min="4865" max="4865" width="9.90625" style="5" customWidth="1"/>
    <col min="4866" max="4866" width="7.36328125" style="5" customWidth="1"/>
    <col min="4867" max="4867" width="8.453125" style="5" customWidth="1"/>
    <col min="4868" max="4868" width="7.36328125" style="5" customWidth="1"/>
    <col min="4869" max="4869" width="26.08984375" style="5" customWidth="1"/>
    <col min="4870" max="4870" width="21.08984375" style="5" customWidth="1"/>
    <col min="4871" max="5109" width="9" style="5"/>
    <col min="5110" max="5110" width="8.984375E-2" style="5" customWidth="1"/>
    <col min="5111" max="5111" width="4.6328125" style="5" customWidth="1"/>
    <col min="5112" max="5112" width="3.36328125" style="5" customWidth="1"/>
    <col min="5113" max="5113" width="4.36328125" style="5" customWidth="1"/>
    <col min="5114" max="5114" width="3.453125" style="5" customWidth="1"/>
    <col min="5115" max="5115" width="9.90625" style="5" customWidth="1"/>
    <col min="5116" max="5116" width="7.36328125" style="5" customWidth="1"/>
    <col min="5117" max="5117" width="8.6328125" style="5" customWidth="1"/>
    <col min="5118" max="5118" width="7.36328125" style="5" customWidth="1"/>
    <col min="5119" max="5119" width="20.90625" style="5" customWidth="1"/>
    <col min="5120" max="5120" width="18.08984375" style="5" customWidth="1"/>
    <col min="5121" max="5121" width="9.90625" style="5" customWidth="1"/>
    <col min="5122" max="5122" width="7.36328125" style="5" customWidth="1"/>
    <col min="5123" max="5123" width="8.453125" style="5" customWidth="1"/>
    <col min="5124" max="5124" width="7.36328125" style="5" customWidth="1"/>
    <col min="5125" max="5125" width="26.08984375" style="5" customWidth="1"/>
    <col min="5126" max="5126" width="21.08984375" style="5" customWidth="1"/>
    <col min="5127" max="5365" width="9" style="5"/>
    <col min="5366" max="5366" width="8.984375E-2" style="5" customWidth="1"/>
    <col min="5367" max="5367" width="4.6328125" style="5" customWidth="1"/>
    <col min="5368" max="5368" width="3.36328125" style="5" customWidth="1"/>
    <col min="5369" max="5369" width="4.36328125" style="5" customWidth="1"/>
    <col min="5370" max="5370" width="3.453125" style="5" customWidth="1"/>
    <col min="5371" max="5371" width="9.90625" style="5" customWidth="1"/>
    <col min="5372" max="5372" width="7.36328125" style="5" customWidth="1"/>
    <col min="5373" max="5373" width="8.6328125" style="5" customWidth="1"/>
    <col min="5374" max="5374" width="7.36328125" style="5" customWidth="1"/>
    <col min="5375" max="5375" width="20.90625" style="5" customWidth="1"/>
    <col min="5376" max="5376" width="18.08984375" style="5" customWidth="1"/>
    <col min="5377" max="5377" width="9.90625" style="5" customWidth="1"/>
    <col min="5378" max="5378" width="7.36328125" style="5" customWidth="1"/>
    <col min="5379" max="5379" width="8.453125" style="5" customWidth="1"/>
    <col min="5380" max="5380" width="7.36328125" style="5" customWidth="1"/>
    <col min="5381" max="5381" width="26.08984375" style="5" customWidth="1"/>
    <col min="5382" max="5382" width="21.08984375" style="5" customWidth="1"/>
    <col min="5383" max="5621" width="9" style="5"/>
    <col min="5622" max="5622" width="8.984375E-2" style="5" customWidth="1"/>
    <col min="5623" max="5623" width="4.6328125" style="5" customWidth="1"/>
    <col min="5624" max="5624" width="3.36328125" style="5" customWidth="1"/>
    <col min="5625" max="5625" width="4.36328125" style="5" customWidth="1"/>
    <col min="5626" max="5626" width="3.453125" style="5" customWidth="1"/>
    <col min="5627" max="5627" width="9.90625" style="5" customWidth="1"/>
    <col min="5628" max="5628" width="7.36328125" style="5" customWidth="1"/>
    <col min="5629" max="5629" width="8.6328125" style="5" customWidth="1"/>
    <col min="5630" max="5630" width="7.36328125" style="5" customWidth="1"/>
    <col min="5631" max="5631" width="20.90625" style="5" customWidth="1"/>
    <col min="5632" max="5632" width="18.08984375" style="5" customWidth="1"/>
    <col min="5633" max="5633" width="9.90625" style="5" customWidth="1"/>
    <col min="5634" max="5634" width="7.36328125" style="5" customWidth="1"/>
    <col min="5635" max="5635" width="8.453125" style="5" customWidth="1"/>
    <col min="5636" max="5636" width="7.36328125" style="5" customWidth="1"/>
    <col min="5637" max="5637" width="26.08984375" style="5" customWidth="1"/>
    <col min="5638" max="5638" width="21.08984375" style="5" customWidth="1"/>
    <col min="5639" max="5877" width="9" style="5"/>
    <col min="5878" max="5878" width="8.984375E-2" style="5" customWidth="1"/>
    <col min="5879" max="5879" width="4.6328125" style="5" customWidth="1"/>
    <col min="5880" max="5880" width="3.36328125" style="5" customWidth="1"/>
    <col min="5881" max="5881" width="4.36328125" style="5" customWidth="1"/>
    <col min="5882" max="5882" width="3.453125" style="5" customWidth="1"/>
    <col min="5883" max="5883" width="9.90625" style="5" customWidth="1"/>
    <col min="5884" max="5884" width="7.36328125" style="5" customWidth="1"/>
    <col min="5885" max="5885" width="8.6328125" style="5" customWidth="1"/>
    <col min="5886" max="5886" width="7.36328125" style="5" customWidth="1"/>
    <col min="5887" max="5887" width="20.90625" style="5" customWidth="1"/>
    <col min="5888" max="5888" width="18.08984375" style="5" customWidth="1"/>
    <col min="5889" max="5889" width="9.90625" style="5" customWidth="1"/>
    <col min="5890" max="5890" width="7.36328125" style="5" customWidth="1"/>
    <col min="5891" max="5891" width="8.453125" style="5" customWidth="1"/>
    <col min="5892" max="5892" width="7.36328125" style="5" customWidth="1"/>
    <col min="5893" max="5893" width="26.08984375" style="5" customWidth="1"/>
    <col min="5894" max="5894" width="21.08984375" style="5" customWidth="1"/>
    <col min="5895" max="6133" width="9" style="5"/>
    <col min="6134" max="6134" width="8.984375E-2" style="5" customWidth="1"/>
    <col min="6135" max="6135" width="4.6328125" style="5" customWidth="1"/>
    <col min="6136" max="6136" width="3.36328125" style="5" customWidth="1"/>
    <col min="6137" max="6137" width="4.36328125" style="5" customWidth="1"/>
    <col min="6138" max="6138" width="3.453125" style="5" customWidth="1"/>
    <col min="6139" max="6139" width="9.90625" style="5" customWidth="1"/>
    <col min="6140" max="6140" width="7.36328125" style="5" customWidth="1"/>
    <col min="6141" max="6141" width="8.6328125" style="5" customWidth="1"/>
    <col min="6142" max="6142" width="7.36328125" style="5" customWidth="1"/>
    <col min="6143" max="6143" width="20.90625" style="5" customWidth="1"/>
    <col min="6144" max="6144" width="18.08984375" style="5" customWidth="1"/>
    <col min="6145" max="6145" width="9.90625" style="5" customWidth="1"/>
    <col min="6146" max="6146" width="7.36328125" style="5" customWidth="1"/>
    <col min="6147" max="6147" width="8.453125" style="5" customWidth="1"/>
    <col min="6148" max="6148" width="7.36328125" style="5" customWidth="1"/>
    <col min="6149" max="6149" width="26.08984375" style="5" customWidth="1"/>
    <col min="6150" max="6150" width="21.08984375" style="5" customWidth="1"/>
    <col min="6151" max="6389" width="9" style="5"/>
    <col min="6390" max="6390" width="8.984375E-2" style="5" customWidth="1"/>
    <col min="6391" max="6391" width="4.6328125" style="5" customWidth="1"/>
    <col min="6392" max="6392" width="3.36328125" style="5" customWidth="1"/>
    <col min="6393" max="6393" width="4.36328125" style="5" customWidth="1"/>
    <col min="6394" max="6394" width="3.453125" style="5" customWidth="1"/>
    <col min="6395" max="6395" width="9.90625" style="5" customWidth="1"/>
    <col min="6396" max="6396" width="7.36328125" style="5" customWidth="1"/>
    <col min="6397" max="6397" width="8.6328125" style="5" customWidth="1"/>
    <col min="6398" max="6398" width="7.36328125" style="5" customWidth="1"/>
    <col min="6399" max="6399" width="20.90625" style="5" customWidth="1"/>
    <col min="6400" max="6400" width="18.08984375" style="5" customWidth="1"/>
    <col min="6401" max="6401" width="9.90625" style="5" customWidth="1"/>
    <col min="6402" max="6402" width="7.36328125" style="5" customWidth="1"/>
    <col min="6403" max="6403" width="8.453125" style="5" customWidth="1"/>
    <col min="6404" max="6404" width="7.36328125" style="5" customWidth="1"/>
    <col min="6405" max="6405" width="26.08984375" style="5" customWidth="1"/>
    <col min="6406" max="6406" width="21.08984375" style="5" customWidth="1"/>
    <col min="6407" max="6645" width="9" style="5"/>
    <col min="6646" max="6646" width="8.984375E-2" style="5" customWidth="1"/>
    <col min="6647" max="6647" width="4.6328125" style="5" customWidth="1"/>
    <col min="6648" max="6648" width="3.36328125" style="5" customWidth="1"/>
    <col min="6649" max="6649" width="4.36328125" style="5" customWidth="1"/>
    <col min="6650" max="6650" width="3.453125" style="5" customWidth="1"/>
    <col min="6651" max="6651" width="9.90625" style="5" customWidth="1"/>
    <col min="6652" max="6652" width="7.36328125" style="5" customWidth="1"/>
    <col min="6653" max="6653" width="8.6328125" style="5" customWidth="1"/>
    <col min="6654" max="6654" width="7.36328125" style="5" customWidth="1"/>
    <col min="6655" max="6655" width="20.90625" style="5" customWidth="1"/>
    <col min="6656" max="6656" width="18.08984375" style="5" customWidth="1"/>
    <col min="6657" max="6657" width="9.90625" style="5" customWidth="1"/>
    <col min="6658" max="6658" width="7.36328125" style="5" customWidth="1"/>
    <col min="6659" max="6659" width="8.453125" style="5" customWidth="1"/>
    <col min="6660" max="6660" width="7.36328125" style="5" customWidth="1"/>
    <col min="6661" max="6661" width="26.08984375" style="5" customWidth="1"/>
    <col min="6662" max="6662" width="21.08984375" style="5" customWidth="1"/>
    <col min="6663" max="6901" width="9" style="5"/>
    <col min="6902" max="6902" width="8.984375E-2" style="5" customWidth="1"/>
    <col min="6903" max="6903" width="4.6328125" style="5" customWidth="1"/>
    <col min="6904" max="6904" width="3.36328125" style="5" customWidth="1"/>
    <col min="6905" max="6905" width="4.36328125" style="5" customWidth="1"/>
    <col min="6906" max="6906" width="3.453125" style="5" customWidth="1"/>
    <col min="6907" max="6907" width="9.90625" style="5" customWidth="1"/>
    <col min="6908" max="6908" width="7.36328125" style="5" customWidth="1"/>
    <col min="6909" max="6909" width="8.6328125" style="5" customWidth="1"/>
    <col min="6910" max="6910" width="7.36328125" style="5" customWidth="1"/>
    <col min="6911" max="6911" width="20.90625" style="5" customWidth="1"/>
    <col min="6912" max="6912" width="18.08984375" style="5" customWidth="1"/>
    <col min="6913" max="6913" width="9.90625" style="5" customWidth="1"/>
    <col min="6914" max="6914" width="7.36328125" style="5" customWidth="1"/>
    <col min="6915" max="6915" width="8.453125" style="5" customWidth="1"/>
    <col min="6916" max="6916" width="7.36328125" style="5" customWidth="1"/>
    <col min="6917" max="6917" width="26.08984375" style="5" customWidth="1"/>
    <col min="6918" max="6918" width="21.08984375" style="5" customWidth="1"/>
    <col min="6919" max="7157" width="9" style="5"/>
    <col min="7158" max="7158" width="8.984375E-2" style="5" customWidth="1"/>
    <col min="7159" max="7159" width="4.6328125" style="5" customWidth="1"/>
    <col min="7160" max="7160" width="3.36328125" style="5" customWidth="1"/>
    <col min="7161" max="7161" width="4.36328125" style="5" customWidth="1"/>
    <col min="7162" max="7162" width="3.453125" style="5" customWidth="1"/>
    <col min="7163" max="7163" width="9.90625" style="5" customWidth="1"/>
    <col min="7164" max="7164" width="7.36328125" style="5" customWidth="1"/>
    <col min="7165" max="7165" width="8.6328125" style="5" customWidth="1"/>
    <col min="7166" max="7166" width="7.36328125" style="5" customWidth="1"/>
    <col min="7167" max="7167" width="20.90625" style="5" customWidth="1"/>
    <col min="7168" max="7168" width="18.08984375" style="5" customWidth="1"/>
    <col min="7169" max="7169" width="9.90625" style="5" customWidth="1"/>
    <col min="7170" max="7170" width="7.36328125" style="5" customWidth="1"/>
    <col min="7171" max="7171" width="8.453125" style="5" customWidth="1"/>
    <col min="7172" max="7172" width="7.36328125" style="5" customWidth="1"/>
    <col min="7173" max="7173" width="26.08984375" style="5" customWidth="1"/>
    <col min="7174" max="7174" width="21.08984375" style="5" customWidth="1"/>
    <col min="7175" max="7413" width="9" style="5"/>
    <col min="7414" max="7414" width="8.984375E-2" style="5" customWidth="1"/>
    <col min="7415" max="7415" width="4.6328125" style="5" customWidth="1"/>
    <col min="7416" max="7416" width="3.36328125" style="5" customWidth="1"/>
    <col min="7417" max="7417" width="4.36328125" style="5" customWidth="1"/>
    <col min="7418" max="7418" width="3.453125" style="5" customWidth="1"/>
    <col min="7419" max="7419" width="9.90625" style="5" customWidth="1"/>
    <col min="7420" max="7420" width="7.36328125" style="5" customWidth="1"/>
    <col min="7421" max="7421" width="8.6328125" style="5" customWidth="1"/>
    <col min="7422" max="7422" width="7.36328125" style="5" customWidth="1"/>
    <col min="7423" max="7423" width="20.90625" style="5" customWidth="1"/>
    <col min="7424" max="7424" width="18.08984375" style="5" customWidth="1"/>
    <col min="7425" max="7425" width="9.90625" style="5" customWidth="1"/>
    <col min="7426" max="7426" width="7.36328125" style="5" customWidth="1"/>
    <col min="7427" max="7427" width="8.453125" style="5" customWidth="1"/>
    <col min="7428" max="7428" width="7.36328125" style="5" customWidth="1"/>
    <col min="7429" max="7429" width="26.08984375" style="5" customWidth="1"/>
    <col min="7430" max="7430" width="21.08984375" style="5" customWidth="1"/>
    <col min="7431" max="7669" width="9" style="5"/>
    <col min="7670" max="7670" width="8.984375E-2" style="5" customWidth="1"/>
    <col min="7671" max="7671" width="4.6328125" style="5" customWidth="1"/>
    <col min="7672" max="7672" width="3.36328125" style="5" customWidth="1"/>
    <col min="7673" max="7673" width="4.36328125" style="5" customWidth="1"/>
    <col min="7674" max="7674" width="3.453125" style="5" customWidth="1"/>
    <col min="7675" max="7675" width="9.90625" style="5" customWidth="1"/>
    <col min="7676" max="7676" width="7.36328125" style="5" customWidth="1"/>
    <col min="7677" max="7677" width="8.6328125" style="5" customWidth="1"/>
    <col min="7678" max="7678" width="7.36328125" style="5" customWidth="1"/>
    <col min="7679" max="7679" width="20.90625" style="5" customWidth="1"/>
    <col min="7680" max="7680" width="18.08984375" style="5" customWidth="1"/>
    <col min="7681" max="7681" width="9.90625" style="5" customWidth="1"/>
    <col min="7682" max="7682" width="7.36328125" style="5" customWidth="1"/>
    <col min="7683" max="7683" width="8.453125" style="5" customWidth="1"/>
    <col min="7684" max="7684" width="7.36328125" style="5" customWidth="1"/>
    <col min="7685" max="7685" width="26.08984375" style="5" customWidth="1"/>
    <col min="7686" max="7686" width="21.08984375" style="5" customWidth="1"/>
    <col min="7687" max="7925" width="9" style="5"/>
    <col min="7926" max="7926" width="8.984375E-2" style="5" customWidth="1"/>
    <col min="7927" max="7927" width="4.6328125" style="5" customWidth="1"/>
    <col min="7928" max="7928" width="3.36328125" style="5" customWidth="1"/>
    <col min="7929" max="7929" width="4.36328125" style="5" customWidth="1"/>
    <col min="7930" max="7930" width="3.453125" style="5" customWidth="1"/>
    <col min="7931" max="7931" width="9.90625" style="5" customWidth="1"/>
    <col min="7932" max="7932" width="7.36328125" style="5" customWidth="1"/>
    <col min="7933" max="7933" width="8.6328125" style="5" customWidth="1"/>
    <col min="7934" max="7934" width="7.36328125" style="5" customWidth="1"/>
    <col min="7935" max="7935" width="20.90625" style="5" customWidth="1"/>
    <col min="7936" max="7936" width="18.08984375" style="5" customWidth="1"/>
    <col min="7937" max="7937" width="9.90625" style="5" customWidth="1"/>
    <col min="7938" max="7938" width="7.36328125" style="5" customWidth="1"/>
    <col min="7939" max="7939" width="8.453125" style="5" customWidth="1"/>
    <col min="7940" max="7940" width="7.36328125" style="5" customWidth="1"/>
    <col min="7941" max="7941" width="26.08984375" style="5" customWidth="1"/>
    <col min="7942" max="7942" width="21.08984375" style="5" customWidth="1"/>
    <col min="7943" max="8181" width="9" style="5"/>
    <col min="8182" max="8182" width="8.984375E-2" style="5" customWidth="1"/>
    <col min="8183" max="8183" width="4.6328125" style="5" customWidth="1"/>
    <col min="8184" max="8184" width="3.36328125" style="5" customWidth="1"/>
    <col min="8185" max="8185" width="4.36328125" style="5" customWidth="1"/>
    <col min="8186" max="8186" width="3.453125" style="5" customWidth="1"/>
    <col min="8187" max="8187" width="9.90625" style="5" customWidth="1"/>
    <col min="8188" max="8188" width="7.36328125" style="5" customWidth="1"/>
    <col min="8189" max="8189" width="8.6328125" style="5" customWidth="1"/>
    <col min="8190" max="8190" width="7.36328125" style="5" customWidth="1"/>
    <col min="8191" max="8191" width="20.90625" style="5" customWidth="1"/>
    <col min="8192" max="8192" width="18.08984375" style="5" customWidth="1"/>
    <col min="8193" max="8193" width="9.90625" style="5" customWidth="1"/>
    <col min="8194" max="8194" width="7.36328125" style="5" customWidth="1"/>
    <col min="8195" max="8195" width="8.453125" style="5" customWidth="1"/>
    <col min="8196" max="8196" width="7.36328125" style="5" customWidth="1"/>
    <col min="8197" max="8197" width="26.08984375" style="5" customWidth="1"/>
    <col min="8198" max="8198" width="21.08984375" style="5" customWidth="1"/>
    <col min="8199" max="8437" width="9" style="5"/>
    <col min="8438" max="8438" width="8.984375E-2" style="5" customWidth="1"/>
    <col min="8439" max="8439" width="4.6328125" style="5" customWidth="1"/>
    <col min="8440" max="8440" width="3.36328125" style="5" customWidth="1"/>
    <col min="8441" max="8441" width="4.36328125" style="5" customWidth="1"/>
    <col min="8442" max="8442" width="3.453125" style="5" customWidth="1"/>
    <col min="8443" max="8443" width="9.90625" style="5" customWidth="1"/>
    <col min="8444" max="8444" width="7.36328125" style="5" customWidth="1"/>
    <col min="8445" max="8445" width="8.6328125" style="5" customWidth="1"/>
    <col min="8446" max="8446" width="7.36328125" style="5" customWidth="1"/>
    <col min="8447" max="8447" width="20.90625" style="5" customWidth="1"/>
    <col min="8448" max="8448" width="18.08984375" style="5" customWidth="1"/>
    <col min="8449" max="8449" width="9.90625" style="5" customWidth="1"/>
    <col min="8450" max="8450" width="7.36328125" style="5" customWidth="1"/>
    <col min="8451" max="8451" width="8.453125" style="5" customWidth="1"/>
    <col min="8452" max="8452" width="7.36328125" style="5" customWidth="1"/>
    <col min="8453" max="8453" width="26.08984375" style="5" customWidth="1"/>
    <col min="8454" max="8454" width="21.08984375" style="5" customWidth="1"/>
    <col min="8455" max="8693" width="9" style="5"/>
    <col min="8694" max="8694" width="8.984375E-2" style="5" customWidth="1"/>
    <col min="8695" max="8695" width="4.6328125" style="5" customWidth="1"/>
    <col min="8696" max="8696" width="3.36328125" style="5" customWidth="1"/>
    <col min="8697" max="8697" width="4.36328125" style="5" customWidth="1"/>
    <col min="8698" max="8698" width="3.453125" style="5" customWidth="1"/>
    <col min="8699" max="8699" width="9.90625" style="5" customWidth="1"/>
    <col min="8700" max="8700" width="7.36328125" style="5" customWidth="1"/>
    <col min="8701" max="8701" width="8.6328125" style="5" customWidth="1"/>
    <col min="8702" max="8702" width="7.36328125" style="5" customWidth="1"/>
    <col min="8703" max="8703" width="20.90625" style="5" customWidth="1"/>
    <col min="8704" max="8704" width="18.08984375" style="5" customWidth="1"/>
    <col min="8705" max="8705" width="9.90625" style="5" customWidth="1"/>
    <col min="8706" max="8706" width="7.36328125" style="5" customWidth="1"/>
    <col min="8707" max="8707" width="8.453125" style="5" customWidth="1"/>
    <col min="8708" max="8708" width="7.36328125" style="5" customWidth="1"/>
    <col min="8709" max="8709" width="26.08984375" style="5" customWidth="1"/>
    <col min="8710" max="8710" width="21.08984375" style="5" customWidth="1"/>
    <col min="8711" max="8949" width="9" style="5"/>
    <col min="8950" max="8950" width="8.984375E-2" style="5" customWidth="1"/>
    <col min="8951" max="8951" width="4.6328125" style="5" customWidth="1"/>
    <col min="8952" max="8952" width="3.36328125" style="5" customWidth="1"/>
    <col min="8953" max="8953" width="4.36328125" style="5" customWidth="1"/>
    <col min="8954" max="8954" width="3.453125" style="5" customWidth="1"/>
    <col min="8955" max="8955" width="9.90625" style="5" customWidth="1"/>
    <col min="8956" max="8956" width="7.36328125" style="5" customWidth="1"/>
    <col min="8957" max="8957" width="8.6328125" style="5" customWidth="1"/>
    <col min="8958" max="8958" width="7.36328125" style="5" customWidth="1"/>
    <col min="8959" max="8959" width="20.90625" style="5" customWidth="1"/>
    <col min="8960" max="8960" width="18.08984375" style="5" customWidth="1"/>
    <col min="8961" max="8961" width="9.90625" style="5" customWidth="1"/>
    <col min="8962" max="8962" width="7.36328125" style="5" customWidth="1"/>
    <col min="8963" max="8963" width="8.453125" style="5" customWidth="1"/>
    <col min="8964" max="8964" width="7.36328125" style="5" customWidth="1"/>
    <col min="8965" max="8965" width="26.08984375" style="5" customWidth="1"/>
    <col min="8966" max="8966" width="21.08984375" style="5" customWidth="1"/>
    <col min="8967" max="9205" width="9" style="5"/>
    <col min="9206" max="9206" width="8.984375E-2" style="5" customWidth="1"/>
    <col min="9207" max="9207" width="4.6328125" style="5" customWidth="1"/>
    <col min="9208" max="9208" width="3.36328125" style="5" customWidth="1"/>
    <col min="9209" max="9209" width="4.36328125" style="5" customWidth="1"/>
    <col min="9210" max="9210" width="3.453125" style="5" customWidth="1"/>
    <col min="9211" max="9211" width="9.90625" style="5" customWidth="1"/>
    <col min="9212" max="9212" width="7.36328125" style="5" customWidth="1"/>
    <col min="9213" max="9213" width="8.6328125" style="5" customWidth="1"/>
    <col min="9214" max="9214" width="7.36328125" style="5" customWidth="1"/>
    <col min="9215" max="9215" width="20.90625" style="5" customWidth="1"/>
    <col min="9216" max="9216" width="18.08984375" style="5" customWidth="1"/>
    <col min="9217" max="9217" width="9.90625" style="5" customWidth="1"/>
    <col min="9218" max="9218" width="7.36328125" style="5" customWidth="1"/>
    <col min="9219" max="9219" width="8.453125" style="5" customWidth="1"/>
    <col min="9220" max="9220" width="7.36328125" style="5" customWidth="1"/>
    <col min="9221" max="9221" width="26.08984375" style="5" customWidth="1"/>
    <col min="9222" max="9222" width="21.08984375" style="5" customWidth="1"/>
    <col min="9223" max="9461" width="9" style="5"/>
    <col min="9462" max="9462" width="8.984375E-2" style="5" customWidth="1"/>
    <col min="9463" max="9463" width="4.6328125" style="5" customWidth="1"/>
    <col min="9464" max="9464" width="3.36328125" style="5" customWidth="1"/>
    <col min="9465" max="9465" width="4.36328125" style="5" customWidth="1"/>
    <col min="9466" max="9466" width="3.453125" style="5" customWidth="1"/>
    <col min="9467" max="9467" width="9.90625" style="5" customWidth="1"/>
    <col min="9468" max="9468" width="7.36328125" style="5" customWidth="1"/>
    <col min="9469" max="9469" width="8.6328125" style="5" customWidth="1"/>
    <col min="9470" max="9470" width="7.36328125" style="5" customWidth="1"/>
    <col min="9471" max="9471" width="20.90625" style="5" customWidth="1"/>
    <col min="9472" max="9472" width="18.08984375" style="5" customWidth="1"/>
    <col min="9473" max="9473" width="9.90625" style="5" customWidth="1"/>
    <col min="9474" max="9474" width="7.36328125" style="5" customWidth="1"/>
    <col min="9475" max="9475" width="8.453125" style="5" customWidth="1"/>
    <col min="9476" max="9476" width="7.36328125" style="5" customWidth="1"/>
    <col min="9477" max="9477" width="26.08984375" style="5" customWidth="1"/>
    <col min="9478" max="9478" width="21.08984375" style="5" customWidth="1"/>
    <col min="9479" max="9717" width="9" style="5"/>
    <col min="9718" max="9718" width="8.984375E-2" style="5" customWidth="1"/>
    <col min="9719" max="9719" width="4.6328125" style="5" customWidth="1"/>
    <col min="9720" max="9720" width="3.36328125" style="5" customWidth="1"/>
    <col min="9721" max="9721" width="4.36328125" style="5" customWidth="1"/>
    <col min="9722" max="9722" width="3.453125" style="5" customWidth="1"/>
    <col min="9723" max="9723" width="9.90625" style="5" customWidth="1"/>
    <col min="9724" max="9724" width="7.36328125" style="5" customWidth="1"/>
    <col min="9725" max="9725" width="8.6328125" style="5" customWidth="1"/>
    <col min="9726" max="9726" width="7.36328125" style="5" customWidth="1"/>
    <col min="9727" max="9727" width="20.90625" style="5" customWidth="1"/>
    <col min="9728" max="9728" width="18.08984375" style="5" customWidth="1"/>
    <col min="9729" max="9729" width="9.90625" style="5" customWidth="1"/>
    <col min="9730" max="9730" width="7.36328125" style="5" customWidth="1"/>
    <col min="9731" max="9731" width="8.453125" style="5" customWidth="1"/>
    <col min="9732" max="9732" width="7.36328125" style="5" customWidth="1"/>
    <col min="9733" max="9733" width="26.08984375" style="5" customWidth="1"/>
    <col min="9734" max="9734" width="21.08984375" style="5" customWidth="1"/>
    <col min="9735" max="9973" width="9" style="5"/>
    <col min="9974" max="9974" width="8.984375E-2" style="5" customWidth="1"/>
    <col min="9975" max="9975" width="4.6328125" style="5" customWidth="1"/>
    <col min="9976" max="9976" width="3.36328125" style="5" customWidth="1"/>
    <col min="9977" max="9977" width="4.36328125" style="5" customWidth="1"/>
    <col min="9978" max="9978" width="3.453125" style="5" customWidth="1"/>
    <col min="9979" max="9979" width="9.90625" style="5" customWidth="1"/>
    <col min="9980" max="9980" width="7.36328125" style="5" customWidth="1"/>
    <col min="9981" max="9981" width="8.6328125" style="5" customWidth="1"/>
    <col min="9982" max="9982" width="7.36328125" style="5" customWidth="1"/>
    <col min="9983" max="9983" width="20.90625" style="5" customWidth="1"/>
    <col min="9984" max="9984" width="18.08984375" style="5" customWidth="1"/>
    <col min="9985" max="9985" width="9.90625" style="5" customWidth="1"/>
    <col min="9986" max="9986" width="7.36328125" style="5" customWidth="1"/>
    <col min="9987" max="9987" width="8.453125" style="5" customWidth="1"/>
    <col min="9988" max="9988" width="7.36328125" style="5" customWidth="1"/>
    <col min="9989" max="9989" width="26.08984375" style="5" customWidth="1"/>
    <col min="9990" max="9990" width="21.08984375" style="5" customWidth="1"/>
    <col min="9991" max="10229" width="9" style="5"/>
    <col min="10230" max="10230" width="8.984375E-2" style="5" customWidth="1"/>
    <col min="10231" max="10231" width="4.6328125" style="5" customWidth="1"/>
    <col min="10232" max="10232" width="3.36328125" style="5" customWidth="1"/>
    <col min="10233" max="10233" width="4.36328125" style="5" customWidth="1"/>
    <col min="10234" max="10234" width="3.453125" style="5" customWidth="1"/>
    <col min="10235" max="10235" width="9.90625" style="5" customWidth="1"/>
    <col min="10236" max="10236" width="7.36328125" style="5" customWidth="1"/>
    <col min="10237" max="10237" width="8.6328125" style="5" customWidth="1"/>
    <col min="10238" max="10238" width="7.36328125" style="5" customWidth="1"/>
    <col min="10239" max="10239" width="20.90625" style="5" customWidth="1"/>
    <col min="10240" max="10240" width="18.08984375" style="5" customWidth="1"/>
    <col min="10241" max="10241" width="9.90625" style="5" customWidth="1"/>
    <col min="10242" max="10242" width="7.36328125" style="5" customWidth="1"/>
    <col min="10243" max="10243" width="8.453125" style="5" customWidth="1"/>
    <col min="10244" max="10244" width="7.36328125" style="5" customWidth="1"/>
    <col min="10245" max="10245" width="26.08984375" style="5" customWidth="1"/>
    <col min="10246" max="10246" width="21.08984375" style="5" customWidth="1"/>
    <col min="10247" max="10485" width="9" style="5"/>
    <col min="10486" max="10486" width="8.984375E-2" style="5" customWidth="1"/>
    <col min="10487" max="10487" width="4.6328125" style="5" customWidth="1"/>
    <col min="10488" max="10488" width="3.36328125" style="5" customWidth="1"/>
    <col min="10489" max="10489" width="4.36328125" style="5" customWidth="1"/>
    <col min="10490" max="10490" width="3.453125" style="5" customWidth="1"/>
    <col min="10491" max="10491" width="9.90625" style="5" customWidth="1"/>
    <col min="10492" max="10492" width="7.36328125" style="5" customWidth="1"/>
    <col min="10493" max="10493" width="8.6328125" style="5" customWidth="1"/>
    <col min="10494" max="10494" width="7.36328125" style="5" customWidth="1"/>
    <col min="10495" max="10495" width="20.90625" style="5" customWidth="1"/>
    <col min="10496" max="10496" width="18.08984375" style="5" customWidth="1"/>
    <col min="10497" max="10497" width="9.90625" style="5" customWidth="1"/>
    <col min="10498" max="10498" width="7.36328125" style="5" customWidth="1"/>
    <col min="10499" max="10499" width="8.453125" style="5" customWidth="1"/>
    <col min="10500" max="10500" width="7.36328125" style="5" customWidth="1"/>
    <col min="10501" max="10501" width="26.08984375" style="5" customWidth="1"/>
    <col min="10502" max="10502" width="21.08984375" style="5" customWidth="1"/>
    <col min="10503" max="10741" width="9" style="5"/>
    <col min="10742" max="10742" width="8.984375E-2" style="5" customWidth="1"/>
    <col min="10743" max="10743" width="4.6328125" style="5" customWidth="1"/>
    <col min="10744" max="10744" width="3.36328125" style="5" customWidth="1"/>
    <col min="10745" max="10745" width="4.36328125" style="5" customWidth="1"/>
    <col min="10746" max="10746" width="3.453125" style="5" customWidth="1"/>
    <col min="10747" max="10747" width="9.90625" style="5" customWidth="1"/>
    <col min="10748" max="10748" width="7.36328125" style="5" customWidth="1"/>
    <col min="10749" max="10749" width="8.6328125" style="5" customWidth="1"/>
    <col min="10750" max="10750" width="7.36328125" style="5" customWidth="1"/>
    <col min="10751" max="10751" width="20.90625" style="5" customWidth="1"/>
    <col min="10752" max="10752" width="18.08984375" style="5" customWidth="1"/>
    <col min="10753" max="10753" width="9.90625" style="5" customWidth="1"/>
    <col min="10754" max="10754" width="7.36328125" style="5" customWidth="1"/>
    <col min="10755" max="10755" width="8.453125" style="5" customWidth="1"/>
    <col min="10756" max="10756" width="7.36328125" style="5" customWidth="1"/>
    <col min="10757" max="10757" width="26.08984375" style="5" customWidth="1"/>
    <col min="10758" max="10758" width="21.08984375" style="5" customWidth="1"/>
    <col min="10759" max="10997" width="9" style="5"/>
    <col min="10998" max="10998" width="8.984375E-2" style="5" customWidth="1"/>
    <col min="10999" max="10999" width="4.6328125" style="5" customWidth="1"/>
    <col min="11000" max="11000" width="3.36328125" style="5" customWidth="1"/>
    <col min="11001" max="11001" width="4.36328125" style="5" customWidth="1"/>
    <col min="11002" max="11002" width="3.453125" style="5" customWidth="1"/>
    <col min="11003" max="11003" width="9.90625" style="5" customWidth="1"/>
    <col min="11004" max="11004" width="7.36328125" style="5" customWidth="1"/>
    <col min="11005" max="11005" width="8.6328125" style="5" customWidth="1"/>
    <col min="11006" max="11006" width="7.36328125" style="5" customWidth="1"/>
    <col min="11007" max="11007" width="20.90625" style="5" customWidth="1"/>
    <col min="11008" max="11008" width="18.08984375" style="5" customWidth="1"/>
    <col min="11009" max="11009" width="9.90625" style="5" customWidth="1"/>
    <col min="11010" max="11010" width="7.36328125" style="5" customWidth="1"/>
    <col min="11011" max="11011" width="8.453125" style="5" customWidth="1"/>
    <col min="11012" max="11012" width="7.36328125" style="5" customWidth="1"/>
    <col min="11013" max="11013" width="26.08984375" style="5" customWidth="1"/>
    <col min="11014" max="11014" width="21.08984375" style="5" customWidth="1"/>
    <col min="11015" max="11253" width="9" style="5"/>
    <col min="11254" max="11254" width="8.984375E-2" style="5" customWidth="1"/>
    <col min="11255" max="11255" width="4.6328125" style="5" customWidth="1"/>
    <col min="11256" max="11256" width="3.36328125" style="5" customWidth="1"/>
    <col min="11257" max="11257" width="4.36328125" style="5" customWidth="1"/>
    <col min="11258" max="11258" width="3.453125" style="5" customWidth="1"/>
    <col min="11259" max="11259" width="9.90625" style="5" customWidth="1"/>
    <col min="11260" max="11260" width="7.36328125" style="5" customWidth="1"/>
    <col min="11261" max="11261" width="8.6328125" style="5" customWidth="1"/>
    <col min="11262" max="11262" width="7.36328125" style="5" customWidth="1"/>
    <col min="11263" max="11263" width="20.90625" style="5" customWidth="1"/>
    <col min="11264" max="11264" width="18.08984375" style="5" customWidth="1"/>
    <col min="11265" max="11265" width="9.90625" style="5" customWidth="1"/>
    <col min="11266" max="11266" width="7.36328125" style="5" customWidth="1"/>
    <col min="11267" max="11267" width="8.453125" style="5" customWidth="1"/>
    <col min="11268" max="11268" width="7.36328125" style="5" customWidth="1"/>
    <col min="11269" max="11269" width="26.08984375" style="5" customWidth="1"/>
    <col min="11270" max="11270" width="21.08984375" style="5" customWidth="1"/>
    <col min="11271" max="11509" width="9" style="5"/>
    <col min="11510" max="11510" width="8.984375E-2" style="5" customWidth="1"/>
    <col min="11511" max="11511" width="4.6328125" style="5" customWidth="1"/>
    <col min="11512" max="11512" width="3.36328125" style="5" customWidth="1"/>
    <col min="11513" max="11513" width="4.36328125" style="5" customWidth="1"/>
    <col min="11514" max="11514" width="3.453125" style="5" customWidth="1"/>
    <col min="11515" max="11515" width="9.90625" style="5" customWidth="1"/>
    <col min="11516" max="11516" width="7.36328125" style="5" customWidth="1"/>
    <col min="11517" max="11517" width="8.6328125" style="5" customWidth="1"/>
    <col min="11518" max="11518" width="7.36328125" style="5" customWidth="1"/>
    <col min="11519" max="11519" width="20.90625" style="5" customWidth="1"/>
    <col min="11520" max="11520" width="18.08984375" style="5" customWidth="1"/>
    <col min="11521" max="11521" width="9.90625" style="5" customWidth="1"/>
    <col min="11522" max="11522" width="7.36328125" style="5" customWidth="1"/>
    <col min="11523" max="11523" width="8.453125" style="5" customWidth="1"/>
    <col min="11524" max="11524" width="7.36328125" style="5" customWidth="1"/>
    <col min="11525" max="11525" width="26.08984375" style="5" customWidth="1"/>
    <col min="11526" max="11526" width="21.08984375" style="5" customWidth="1"/>
    <col min="11527" max="11765" width="9" style="5"/>
    <col min="11766" max="11766" width="8.984375E-2" style="5" customWidth="1"/>
    <col min="11767" max="11767" width="4.6328125" style="5" customWidth="1"/>
    <col min="11768" max="11768" width="3.36328125" style="5" customWidth="1"/>
    <col min="11769" max="11769" width="4.36328125" style="5" customWidth="1"/>
    <col min="11770" max="11770" width="3.453125" style="5" customWidth="1"/>
    <col min="11771" max="11771" width="9.90625" style="5" customWidth="1"/>
    <col min="11772" max="11772" width="7.36328125" style="5" customWidth="1"/>
    <col min="11773" max="11773" width="8.6328125" style="5" customWidth="1"/>
    <col min="11774" max="11774" width="7.36328125" style="5" customWidth="1"/>
    <col min="11775" max="11775" width="20.90625" style="5" customWidth="1"/>
    <col min="11776" max="11776" width="18.08984375" style="5" customWidth="1"/>
    <col min="11777" max="11777" width="9.90625" style="5" customWidth="1"/>
    <col min="11778" max="11778" width="7.36328125" style="5" customWidth="1"/>
    <col min="11779" max="11779" width="8.453125" style="5" customWidth="1"/>
    <col min="11780" max="11780" width="7.36328125" style="5" customWidth="1"/>
    <col min="11781" max="11781" width="26.08984375" style="5" customWidth="1"/>
    <col min="11782" max="11782" width="21.08984375" style="5" customWidth="1"/>
    <col min="11783" max="12021" width="9" style="5"/>
    <col min="12022" max="12022" width="8.984375E-2" style="5" customWidth="1"/>
    <col min="12023" max="12023" width="4.6328125" style="5" customWidth="1"/>
    <col min="12024" max="12024" width="3.36328125" style="5" customWidth="1"/>
    <col min="12025" max="12025" width="4.36328125" style="5" customWidth="1"/>
    <col min="12026" max="12026" width="3.453125" style="5" customWidth="1"/>
    <col min="12027" max="12027" width="9.90625" style="5" customWidth="1"/>
    <col min="12028" max="12028" width="7.36328125" style="5" customWidth="1"/>
    <col min="12029" max="12029" width="8.6328125" style="5" customWidth="1"/>
    <col min="12030" max="12030" width="7.36328125" style="5" customWidth="1"/>
    <col min="12031" max="12031" width="20.90625" style="5" customWidth="1"/>
    <col min="12032" max="12032" width="18.08984375" style="5" customWidth="1"/>
    <col min="12033" max="12033" width="9.90625" style="5" customWidth="1"/>
    <col min="12034" max="12034" width="7.36328125" style="5" customWidth="1"/>
    <col min="12035" max="12035" width="8.453125" style="5" customWidth="1"/>
    <col min="12036" max="12036" width="7.36328125" style="5" customWidth="1"/>
    <col min="12037" max="12037" width="26.08984375" style="5" customWidth="1"/>
    <col min="12038" max="12038" width="21.08984375" style="5" customWidth="1"/>
    <col min="12039" max="12277" width="9" style="5"/>
    <col min="12278" max="12278" width="8.984375E-2" style="5" customWidth="1"/>
    <col min="12279" max="12279" width="4.6328125" style="5" customWidth="1"/>
    <col min="12280" max="12280" width="3.36328125" style="5" customWidth="1"/>
    <col min="12281" max="12281" width="4.36328125" style="5" customWidth="1"/>
    <col min="12282" max="12282" width="3.453125" style="5" customWidth="1"/>
    <col min="12283" max="12283" width="9.90625" style="5" customWidth="1"/>
    <col min="12284" max="12284" width="7.36328125" style="5" customWidth="1"/>
    <col min="12285" max="12285" width="8.6328125" style="5" customWidth="1"/>
    <col min="12286" max="12286" width="7.36328125" style="5" customWidth="1"/>
    <col min="12287" max="12287" width="20.90625" style="5" customWidth="1"/>
    <col min="12288" max="12288" width="18.08984375" style="5" customWidth="1"/>
    <col min="12289" max="12289" width="9.90625" style="5" customWidth="1"/>
    <col min="12290" max="12290" width="7.36328125" style="5" customWidth="1"/>
    <col min="12291" max="12291" width="8.453125" style="5" customWidth="1"/>
    <col min="12292" max="12292" width="7.36328125" style="5" customWidth="1"/>
    <col min="12293" max="12293" width="26.08984375" style="5" customWidth="1"/>
    <col min="12294" max="12294" width="21.08984375" style="5" customWidth="1"/>
    <col min="12295" max="12533" width="9" style="5"/>
    <col min="12534" max="12534" width="8.984375E-2" style="5" customWidth="1"/>
    <col min="12535" max="12535" width="4.6328125" style="5" customWidth="1"/>
    <col min="12536" max="12536" width="3.36328125" style="5" customWidth="1"/>
    <col min="12537" max="12537" width="4.36328125" style="5" customWidth="1"/>
    <col min="12538" max="12538" width="3.453125" style="5" customWidth="1"/>
    <col min="12539" max="12539" width="9.90625" style="5" customWidth="1"/>
    <col min="12540" max="12540" width="7.36328125" style="5" customWidth="1"/>
    <col min="12541" max="12541" width="8.6328125" style="5" customWidth="1"/>
    <col min="12542" max="12542" width="7.36328125" style="5" customWidth="1"/>
    <col min="12543" max="12543" width="20.90625" style="5" customWidth="1"/>
    <col min="12544" max="12544" width="18.08984375" style="5" customWidth="1"/>
    <col min="12545" max="12545" width="9.90625" style="5" customWidth="1"/>
    <col min="12546" max="12546" width="7.36328125" style="5" customWidth="1"/>
    <col min="12547" max="12547" width="8.453125" style="5" customWidth="1"/>
    <col min="12548" max="12548" width="7.36328125" style="5" customWidth="1"/>
    <col min="12549" max="12549" width="26.08984375" style="5" customWidth="1"/>
    <col min="12550" max="12550" width="21.08984375" style="5" customWidth="1"/>
    <col min="12551" max="12789" width="9" style="5"/>
    <col min="12790" max="12790" width="8.984375E-2" style="5" customWidth="1"/>
    <col min="12791" max="12791" width="4.6328125" style="5" customWidth="1"/>
    <col min="12792" max="12792" width="3.36328125" style="5" customWidth="1"/>
    <col min="12793" max="12793" width="4.36328125" style="5" customWidth="1"/>
    <col min="12794" max="12794" width="3.453125" style="5" customWidth="1"/>
    <col min="12795" max="12795" width="9.90625" style="5" customWidth="1"/>
    <col min="12796" max="12796" width="7.36328125" style="5" customWidth="1"/>
    <col min="12797" max="12797" width="8.6328125" style="5" customWidth="1"/>
    <col min="12798" max="12798" width="7.36328125" style="5" customWidth="1"/>
    <col min="12799" max="12799" width="20.90625" style="5" customWidth="1"/>
    <col min="12800" max="12800" width="18.08984375" style="5" customWidth="1"/>
    <col min="12801" max="12801" width="9.90625" style="5" customWidth="1"/>
    <col min="12802" max="12802" width="7.36328125" style="5" customWidth="1"/>
    <col min="12803" max="12803" width="8.453125" style="5" customWidth="1"/>
    <col min="12804" max="12804" width="7.36328125" style="5" customWidth="1"/>
    <col min="12805" max="12805" width="26.08984375" style="5" customWidth="1"/>
    <col min="12806" max="12806" width="21.08984375" style="5" customWidth="1"/>
    <col min="12807" max="13045" width="9" style="5"/>
    <col min="13046" max="13046" width="8.984375E-2" style="5" customWidth="1"/>
    <col min="13047" max="13047" width="4.6328125" style="5" customWidth="1"/>
    <col min="13048" max="13048" width="3.36328125" style="5" customWidth="1"/>
    <col min="13049" max="13049" width="4.36328125" style="5" customWidth="1"/>
    <col min="13050" max="13050" width="3.453125" style="5" customWidth="1"/>
    <col min="13051" max="13051" width="9.90625" style="5" customWidth="1"/>
    <col min="13052" max="13052" width="7.36328125" style="5" customWidth="1"/>
    <col min="13053" max="13053" width="8.6328125" style="5" customWidth="1"/>
    <col min="13054" max="13054" width="7.36328125" style="5" customWidth="1"/>
    <col min="13055" max="13055" width="20.90625" style="5" customWidth="1"/>
    <col min="13056" max="13056" width="18.08984375" style="5" customWidth="1"/>
    <col min="13057" max="13057" width="9.90625" style="5" customWidth="1"/>
    <col min="13058" max="13058" width="7.36328125" style="5" customWidth="1"/>
    <col min="13059" max="13059" width="8.453125" style="5" customWidth="1"/>
    <col min="13060" max="13060" width="7.36328125" style="5" customWidth="1"/>
    <col min="13061" max="13061" width="26.08984375" style="5" customWidth="1"/>
    <col min="13062" max="13062" width="21.08984375" style="5" customWidth="1"/>
    <col min="13063" max="13301" width="9" style="5"/>
    <col min="13302" max="13302" width="8.984375E-2" style="5" customWidth="1"/>
    <col min="13303" max="13303" width="4.6328125" style="5" customWidth="1"/>
    <col min="13304" max="13304" width="3.36328125" style="5" customWidth="1"/>
    <col min="13305" max="13305" width="4.36328125" style="5" customWidth="1"/>
    <col min="13306" max="13306" width="3.453125" style="5" customWidth="1"/>
    <col min="13307" max="13307" width="9.90625" style="5" customWidth="1"/>
    <col min="13308" max="13308" width="7.36328125" style="5" customWidth="1"/>
    <col min="13309" max="13309" width="8.6328125" style="5" customWidth="1"/>
    <col min="13310" max="13310" width="7.36328125" style="5" customWidth="1"/>
    <col min="13311" max="13311" width="20.90625" style="5" customWidth="1"/>
    <col min="13312" max="13312" width="18.08984375" style="5" customWidth="1"/>
    <col min="13313" max="13313" width="9.90625" style="5" customWidth="1"/>
    <col min="13314" max="13314" width="7.36328125" style="5" customWidth="1"/>
    <col min="13315" max="13315" width="8.453125" style="5" customWidth="1"/>
    <col min="13316" max="13316" width="7.36328125" style="5" customWidth="1"/>
    <col min="13317" max="13317" width="26.08984375" style="5" customWidth="1"/>
    <col min="13318" max="13318" width="21.08984375" style="5" customWidth="1"/>
    <col min="13319" max="13557" width="9" style="5"/>
    <col min="13558" max="13558" width="8.984375E-2" style="5" customWidth="1"/>
    <col min="13559" max="13559" width="4.6328125" style="5" customWidth="1"/>
    <col min="13560" max="13560" width="3.36328125" style="5" customWidth="1"/>
    <col min="13561" max="13561" width="4.36328125" style="5" customWidth="1"/>
    <col min="13562" max="13562" width="3.453125" style="5" customWidth="1"/>
    <col min="13563" max="13563" width="9.90625" style="5" customWidth="1"/>
    <col min="13564" max="13564" width="7.36328125" style="5" customWidth="1"/>
    <col min="13565" max="13565" width="8.6328125" style="5" customWidth="1"/>
    <col min="13566" max="13566" width="7.36328125" style="5" customWidth="1"/>
    <col min="13567" max="13567" width="20.90625" style="5" customWidth="1"/>
    <col min="13568" max="13568" width="18.08984375" style="5" customWidth="1"/>
    <col min="13569" max="13569" width="9.90625" style="5" customWidth="1"/>
    <col min="13570" max="13570" width="7.36328125" style="5" customWidth="1"/>
    <col min="13571" max="13571" width="8.453125" style="5" customWidth="1"/>
    <col min="13572" max="13572" width="7.36328125" style="5" customWidth="1"/>
    <col min="13573" max="13573" width="26.08984375" style="5" customWidth="1"/>
    <col min="13574" max="13574" width="21.08984375" style="5" customWidth="1"/>
    <col min="13575" max="13813" width="9" style="5"/>
    <col min="13814" max="13814" width="8.984375E-2" style="5" customWidth="1"/>
    <col min="13815" max="13815" width="4.6328125" style="5" customWidth="1"/>
    <col min="13816" max="13816" width="3.36328125" style="5" customWidth="1"/>
    <col min="13817" max="13817" width="4.36328125" style="5" customWidth="1"/>
    <col min="13818" max="13818" width="3.453125" style="5" customWidth="1"/>
    <col min="13819" max="13819" width="9.90625" style="5" customWidth="1"/>
    <col min="13820" max="13820" width="7.36328125" style="5" customWidth="1"/>
    <col min="13821" max="13821" width="8.6328125" style="5" customWidth="1"/>
    <col min="13822" max="13822" width="7.36328125" style="5" customWidth="1"/>
    <col min="13823" max="13823" width="20.90625" style="5" customWidth="1"/>
    <col min="13824" max="13824" width="18.08984375" style="5" customWidth="1"/>
    <col min="13825" max="13825" width="9.90625" style="5" customWidth="1"/>
    <col min="13826" max="13826" width="7.36328125" style="5" customWidth="1"/>
    <col min="13827" max="13827" width="8.453125" style="5" customWidth="1"/>
    <col min="13828" max="13828" width="7.36328125" style="5" customWidth="1"/>
    <col min="13829" max="13829" width="26.08984375" style="5" customWidth="1"/>
    <col min="13830" max="13830" width="21.08984375" style="5" customWidth="1"/>
    <col min="13831" max="14069" width="9" style="5"/>
    <col min="14070" max="14070" width="8.984375E-2" style="5" customWidth="1"/>
    <col min="14071" max="14071" width="4.6328125" style="5" customWidth="1"/>
    <col min="14072" max="14072" width="3.36328125" style="5" customWidth="1"/>
    <col min="14073" max="14073" width="4.36328125" style="5" customWidth="1"/>
    <col min="14074" max="14074" width="3.453125" style="5" customWidth="1"/>
    <col min="14075" max="14075" width="9.90625" style="5" customWidth="1"/>
    <col min="14076" max="14076" width="7.36328125" style="5" customWidth="1"/>
    <col min="14077" max="14077" width="8.6328125" style="5" customWidth="1"/>
    <col min="14078" max="14078" width="7.36328125" style="5" customWidth="1"/>
    <col min="14079" max="14079" width="20.90625" style="5" customWidth="1"/>
    <col min="14080" max="14080" width="18.08984375" style="5" customWidth="1"/>
    <col min="14081" max="14081" width="9.90625" style="5" customWidth="1"/>
    <col min="14082" max="14082" width="7.36328125" style="5" customWidth="1"/>
    <col min="14083" max="14083" width="8.453125" style="5" customWidth="1"/>
    <col min="14084" max="14084" width="7.36328125" style="5" customWidth="1"/>
    <col min="14085" max="14085" width="26.08984375" style="5" customWidth="1"/>
    <col min="14086" max="14086" width="21.08984375" style="5" customWidth="1"/>
    <col min="14087" max="14325" width="9" style="5"/>
    <col min="14326" max="14326" width="8.984375E-2" style="5" customWidth="1"/>
    <col min="14327" max="14327" width="4.6328125" style="5" customWidth="1"/>
    <col min="14328" max="14328" width="3.36328125" style="5" customWidth="1"/>
    <col min="14329" max="14329" width="4.36328125" style="5" customWidth="1"/>
    <col min="14330" max="14330" width="3.453125" style="5" customWidth="1"/>
    <col min="14331" max="14331" width="9.90625" style="5" customWidth="1"/>
    <col min="14332" max="14332" width="7.36328125" style="5" customWidth="1"/>
    <col min="14333" max="14333" width="8.6328125" style="5" customWidth="1"/>
    <col min="14334" max="14334" width="7.36328125" style="5" customWidth="1"/>
    <col min="14335" max="14335" width="20.90625" style="5" customWidth="1"/>
    <col min="14336" max="14336" width="18.08984375" style="5" customWidth="1"/>
    <col min="14337" max="14337" width="9.90625" style="5" customWidth="1"/>
    <col min="14338" max="14338" width="7.36328125" style="5" customWidth="1"/>
    <col min="14339" max="14339" width="8.453125" style="5" customWidth="1"/>
    <col min="14340" max="14340" width="7.36328125" style="5" customWidth="1"/>
    <col min="14341" max="14341" width="26.08984375" style="5" customWidth="1"/>
    <col min="14342" max="14342" width="21.08984375" style="5" customWidth="1"/>
    <col min="14343" max="14581" width="9" style="5"/>
    <col min="14582" max="14582" width="8.984375E-2" style="5" customWidth="1"/>
    <col min="14583" max="14583" width="4.6328125" style="5" customWidth="1"/>
    <col min="14584" max="14584" width="3.36328125" style="5" customWidth="1"/>
    <col min="14585" max="14585" width="4.36328125" style="5" customWidth="1"/>
    <col min="14586" max="14586" width="3.453125" style="5" customWidth="1"/>
    <col min="14587" max="14587" width="9.90625" style="5" customWidth="1"/>
    <col min="14588" max="14588" width="7.36328125" style="5" customWidth="1"/>
    <col min="14589" max="14589" width="8.6328125" style="5" customWidth="1"/>
    <col min="14590" max="14590" width="7.36328125" style="5" customWidth="1"/>
    <col min="14591" max="14591" width="20.90625" style="5" customWidth="1"/>
    <col min="14592" max="14592" width="18.08984375" style="5" customWidth="1"/>
    <col min="14593" max="14593" width="9.90625" style="5" customWidth="1"/>
    <col min="14594" max="14594" width="7.36328125" style="5" customWidth="1"/>
    <col min="14595" max="14595" width="8.453125" style="5" customWidth="1"/>
    <col min="14596" max="14596" width="7.36328125" style="5" customWidth="1"/>
    <col min="14597" max="14597" width="26.08984375" style="5" customWidth="1"/>
    <col min="14598" max="14598" width="21.08984375" style="5" customWidth="1"/>
    <col min="14599" max="14837" width="9" style="5"/>
    <col min="14838" max="14838" width="8.984375E-2" style="5" customWidth="1"/>
    <col min="14839" max="14839" width="4.6328125" style="5" customWidth="1"/>
    <col min="14840" max="14840" width="3.36328125" style="5" customWidth="1"/>
    <col min="14841" max="14841" width="4.36328125" style="5" customWidth="1"/>
    <col min="14842" max="14842" width="3.453125" style="5" customWidth="1"/>
    <col min="14843" max="14843" width="9.90625" style="5" customWidth="1"/>
    <col min="14844" max="14844" width="7.36328125" style="5" customWidth="1"/>
    <col min="14845" max="14845" width="8.6328125" style="5" customWidth="1"/>
    <col min="14846" max="14846" width="7.36328125" style="5" customWidth="1"/>
    <col min="14847" max="14847" width="20.90625" style="5" customWidth="1"/>
    <col min="14848" max="14848" width="18.08984375" style="5" customWidth="1"/>
    <col min="14849" max="14849" width="9.90625" style="5" customWidth="1"/>
    <col min="14850" max="14850" width="7.36328125" style="5" customWidth="1"/>
    <col min="14851" max="14851" width="8.453125" style="5" customWidth="1"/>
    <col min="14852" max="14852" width="7.36328125" style="5" customWidth="1"/>
    <col min="14853" max="14853" width="26.08984375" style="5" customWidth="1"/>
    <col min="14854" max="14854" width="21.08984375" style="5" customWidth="1"/>
    <col min="14855" max="15093" width="9" style="5"/>
    <col min="15094" max="15094" width="8.984375E-2" style="5" customWidth="1"/>
    <col min="15095" max="15095" width="4.6328125" style="5" customWidth="1"/>
    <col min="15096" max="15096" width="3.36328125" style="5" customWidth="1"/>
    <col min="15097" max="15097" width="4.36328125" style="5" customWidth="1"/>
    <col min="15098" max="15098" width="3.453125" style="5" customWidth="1"/>
    <col min="15099" max="15099" width="9.90625" style="5" customWidth="1"/>
    <col min="15100" max="15100" width="7.36328125" style="5" customWidth="1"/>
    <col min="15101" max="15101" width="8.6328125" style="5" customWidth="1"/>
    <col min="15102" max="15102" width="7.36328125" style="5" customWidth="1"/>
    <col min="15103" max="15103" width="20.90625" style="5" customWidth="1"/>
    <col min="15104" max="15104" width="18.08984375" style="5" customWidth="1"/>
    <col min="15105" max="15105" width="9.90625" style="5" customWidth="1"/>
    <col min="15106" max="15106" width="7.36328125" style="5" customWidth="1"/>
    <col min="15107" max="15107" width="8.453125" style="5" customWidth="1"/>
    <col min="15108" max="15108" width="7.36328125" style="5" customWidth="1"/>
    <col min="15109" max="15109" width="26.08984375" style="5" customWidth="1"/>
    <col min="15110" max="15110" width="21.08984375" style="5" customWidth="1"/>
    <col min="15111" max="15349" width="9" style="5"/>
    <col min="15350" max="15350" width="8.984375E-2" style="5" customWidth="1"/>
    <col min="15351" max="15351" width="4.6328125" style="5" customWidth="1"/>
    <col min="15352" max="15352" width="3.36328125" style="5" customWidth="1"/>
    <col min="15353" max="15353" width="4.36328125" style="5" customWidth="1"/>
    <col min="15354" max="15354" width="3.453125" style="5" customWidth="1"/>
    <col min="15355" max="15355" width="9.90625" style="5" customWidth="1"/>
    <col min="15356" max="15356" width="7.36328125" style="5" customWidth="1"/>
    <col min="15357" max="15357" width="8.6328125" style="5" customWidth="1"/>
    <col min="15358" max="15358" width="7.36328125" style="5" customWidth="1"/>
    <col min="15359" max="15359" width="20.90625" style="5" customWidth="1"/>
    <col min="15360" max="15360" width="18.08984375" style="5" customWidth="1"/>
    <col min="15361" max="15361" width="9.90625" style="5" customWidth="1"/>
    <col min="15362" max="15362" width="7.36328125" style="5" customWidth="1"/>
    <col min="15363" max="15363" width="8.453125" style="5" customWidth="1"/>
    <col min="15364" max="15364" width="7.36328125" style="5" customWidth="1"/>
    <col min="15365" max="15365" width="26.08984375" style="5" customWidth="1"/>
    <col min="15366" max="15366" width="21.08984375" style="5" customWidth="1"/>
    <col min="15367" max="15605" width="9" style="5"/>
    <col min="15606" max="15606" width="8.984375E-2" style="5" customWidth="1"/>
    <col min="15607" max="15607" width="4.6328125" style="5" customWidth="1"/>
    <col min="15608" max="15608" width="3.36328125" style="5" customWidth="1"/>
    <col min="15609" max="15609" width="4.36328125" style="5" customWidth="1"/>
    <col min="15610" max="15610" width="3.453125" style="5" customWidth="1"/>
    <col min="15611" max="15611" width="9.90625" style="5" customWidth="1"/>
    <col min="15612" max="15612" width="7.36328125" style="5" customWidth="1"/>
    <col min="15613" max="15613" width="8.6328125" style="5" customWidth="1"/>
    <col min="15614" max="15614" width="7.36328125" style="5" customWidth="1"/>
    <col min="15615" max="15615" width="20.90625" style="5" customWidth="1"/>
    <col min="15616" max="15616" width="18.08984375" style="5" customWidth="1"/>
    <col min="15617" max="15617" width="9.90625" style="5" customWidth="1"/>
    <col min="15618" max="15618" width="7.36328125" style="5" customWidth="1"/>
    <col min="15619" max="15619" width="8.453125" style="5" customWidth="1"/>
    <col min="15620" max="15620" width="7.36328125" style="5" customWidth="1"/>
    <col min="15621" max="15621" width="26.08984375" style="5" customWidth="1"/>
    <col min="15622" max="15622" width="21.08984375" style="5" customWidth="1"/>
    <col min="15623" max="15861" width="9" style="5"/>
    <col min="15862" max="15862" width="8.984375E-2" style="5" customWidth="1"/>
    <col min="15863" max="15863" width="4.6328125" style="5" customWidth="1"/>
    <col min="15864" max="15864" width="3.36328125" style="5" customWidth="1"/>
    <col min="15865" max="15865" width="4.36328125" style="5" customWidth="1"/>
    <col min="15866" max="15866" width="3.453125" style="5" customWidth="1"/>
    <col min="15867" max="15867" width="9.90625" style="5" customWidth="1"/>
    <col min="15868" max="15868" width="7.36328125" style="5" customWidth="1"/>
    <col min="15869" max="15869" width="8.6328125" style="5" customWidth="1"/>
    <col min="15870" max="15870" width="7.36328125" style="5" customWidth="1"/>
    <col min="15871" max="15871" width="20.90625" style="5" customWidth="1"/>
    <col min="15872" max="15872" width="18.08984375" style="5" customWidth="1"/>
    <col min="15873" max="15873" width="9.90625" style="5" customWidth="1"/>
    <col min="15874" max="15874" width="7.36328125" style="5" customWidth="1"/>
    <col min="15875" max="15875" width="8.453125" style="5" customWidth="1"/>
    <col min="15876" max="15876" width="7.36328125" style="5" customWidth="1"/>
    <col min="15877" max="15877" width="26.08984375" style="5" customWidth="1"/>
    <col min="15878" max="15878" width="21.08984375" style="5" customWidth="1"/>
    <col min="15879" max="16117" width="9" style="5"/>
    <col min="16118" max="16118" width="8.984375E-2" style="5" customWidth="1"/>
    <col min="16119" max="16119" width="4.6328125" style="5" customWidth="1"/>
    <col min="16120" max="16120" width="3.36328125" style="5" customWidth="1"/>
    <col min="16121" max="16121" width="4.36328125" style="5" customWidth="1"/>
    <col min="16122" max="16122" width="3.453125" style="5" customWidth="1"/>
    <col min="16123" max="16123" width="9.90625" style="5" customWidth="1"/>
    <col min="16124" max="16124" width="7.36328125" style="5" customWidth="1"/>
    <col min="16125" max="16125" width="8.6328125" style="5" customWidth="1"/>
    <col min="16126" max="16126" width="7.36328125" style="5" customWidth="1"/>
    <col min="16127" max="16127" width="20.90625" style="5" customWidth="1"/>
    <col min="16128" max="16128" width="18.08984375" style="5" customWidth="1"/>
    <col min="16129" max="16129" width="9.90625" style="5" customWidth="1"/>
    <col min="16130" max="16130" width="7.36328125" style="5" customWidth="1"/>
    <col min="16131" max="16131" width="8.453125" style="5" customWidth="1"/>
    <col min="16132" max="16132" width="7.36328125" style="5" customWidth="1"/>
    <col min="16133" max="16133" width="26.08984375" style="5" customWidth="1"/>
    <col min="16134" max="16134" width="21.08984375" style="5" customWidth="1"/>
    <col min="16135" max="16369" width="9" style="5"/>
    <col min="16370" max="16370" width="9" style="5" customWidth="1"/>
    <col min="16371" max="16371" width="9" style="5"/>
    <col min="16372" max="16384" width="9" style="5" customWidth="1"/>
  </cols>
  <sheetData>
    <row r="1" spans="1:6" ht="27.75" customHeight="1">
      <c r="A1" s="31" t="str">
        <f>シート一覧!L1</f>
        <v>【2025年度用】</v>
      </c>
      <c r="F1" s="4" t="s">
        <v>232</v>
      </c>
    </row>
    <row r="2" spans="1:6" ht="36" customHeight="1">
      <c r="A2" s="1" t="s">
        <v>250</v>
      </c>
      <c r="B2" s="2"/>
      <c r="C2" s="2"/>
      <c r="D2" s="3"/>
      <c r="E2" s="3"/>
    </row>
    <row r="3" spans="1:6" ht="20.149999999999999" customHeight="1">
      <c r="A3" s="6" t="s">
        <v>400</v>
      </c>
      <c r="B3" s="3"/>
      <c r="C3" s="3"/>
      <c r="D3" s="3"/>
      <c r="E3" s="3"/>
      <c r="F3" s="3"/>
    </row>
    <row r="4" spans="1:6" ht="20.149999999999999" customHeight="1">
      <c r="A4" s="1542" t="s">
        <v>275</v>
      </c>
      <c r="B4" s="1542"/>
      <c r="C4" s="1542"/>
    </row>
    <row r="5" spans="1:6" ht="36" customHeight="1">
      <c r="A5" s="1542"/>
      <c r="B5" s="1542"/>
      <c r="C5" s="1542"/>
    </row>
    <row r="6" spans="1:6" ht="30" customHeight="1">
      <c r="A6" s="1541" t="s">
        <v>233</v>
      </c>
      <c r="B6" s="1541"/>
      <c r="C6" s="1541"/>
      <c r="D6" s="1541"/>
      <c r="E6" s="1541"/>
      <c r="F6" s="1541"/>
    </row>
    <row r="7" spans="1:6" ht="20.149999999999999" customHeight="1" thickBot="1">
      <c r="A7" s="3"/>
      <c r="B7" s="3"/>
      <c r="C7" s="3"/>
      <c r="D7" s="3"/>
      <c r="E7" s="3"/>
      <c r="F7" s="3"/>
    </row>
    <row r="8" spans="1:6" ht="40.4" customHeight="1" thickBot="1">
      <c r="A8" s="1072" t="s">
        <v>234</v>
      </c>
      <c r="B8" s="1073" t="s">
        <v>235</v>
      </c>
      <c r="C8" s="1074" t="s">
        <v>236</v>
      </c>
      <c r="D8" s="1073" t="s">
        <v>237</v>
      </c>
      <c r="E8" s="1073" t="s">
        <v>379</v>
      </c>
      <c r="F8" s="1075" t="s">
        <v>380</v>
      </c>
    </row>
    <row r="9" spans="1:6" ht="60" customHeight="1">
      <c r="A9" s="1079"/>
      <c r="B9" s="124"/>
      <c r="C9" s="112"/>
      <c r="D9" s="113"/>
      <c r="E9" s="113"/>
      <c r="F9" s="864"/>
    </row>
    <row r="10" spans="1:6" ht="60" customHeight="1">
      <c r="A10" s="1080"/>
      <c r="B10" s="125"/>
      <c r="C10" s="127"/>
      <c r="D10" s="114"/>
      <c r="E10" s="114"/>
      <c r="F10" s="865"/>
    </row>
    <row r="11" spans="1:6" ht="60" customHeight="1">
      <c r="A11" s="1080"/>
      <c r="B11" s="125"/>
      <c r="C11" s="128"/>
      <c r="D11" s="114"/>
      <c r="E11" s="114"/>
      <c r="F11" s="865"/>
    </row>
    <row r="12" spans="1:6" ht="60" customHeight="1">
      <c r="A12" s="1080"/>
      <c r="B12" s="125"/>
      <c r="C12" s="110"/>
      <c r="D12" s="114"/>
      <c r="E12" s="114"/>
      <c r="F12" s="865"/>
    </row>
    <row r="13" spans="1:6" ht="60" customHeight="1">
      <c r="A13" s="1080"/>
      <c r="B13" s="125"/>
      <c r="C13" s="862"/>
      <c r="D13" s="114"/>
      <c r="E13" s="114"/>
      <c r="F13" s="865"/>
    </row>
    <row r="14" spans="1:6" ht="60" customHeight="1">
      <c r="A14" s="1080"/>
      <c r="B14" s="125"/>
      <c r="C14" s="111"/>
      <c r="D14" s="114"/>
      <c r="E14" s="114"/>
      <c r="F14" s="865"/>
    </row>
    <row r="15" spans="1:6" ht="60" customHeight="1">
      <c r="A15" s="1080"/>
      <c r="B15" s="125"/>
      <c r="C15" s="110"/>
      <c r="D15" s="114"/>
      <c r="E15" s="114"/>
      <c r="F15" s="865"/>
    </row>
    <row r="16" spans="1:6" ht="60" customHeight="1">
      <c r="A16" s="1080"/>
      <c r="B16" s="125"/>
      <c r="C16" s="110"/>
      <c r="D16" s="114"/>
      <c r="E16" s="114"/>
      <c r="F16" s="865"/>
    </row>
    <row r="17" spans="1:6" ht="60" customHeight="1">
      <c r="A17" s="1080"/>
      <c r="B17" s="125"/>
      <c r="C17" s="110"/>
      <c r="D17" s="114"/>
      <c r="E17" s="114"/>
      <c r="F17" s="865"/>
    </row>
    <row r="18" spans="1:6" ht="60" customHeight="1">
      <c r="A18" s="1080"/>
      <c r="B18" s="125"/>
      <c r="C18" s="109"/>
      <c r="D18" s="114"/>
      <c r="E18" s="114"/>
      <c r="F18" s="865"/>
    </row>
    <row r="19" spans="1:6" ht="60" customHeight="1">
      <c r="A19" s="1080"/>
      <c r="B19" s="125"/>
      <c r="C19" s="110"/>
      <c r="D19" s="114"/>
      <c r="E19" s="114"/>
      <c r="F19" s="865"/>
    </row>
    <row r="20" spans="1:6" ht="60" customHeight="1" thickBot="1">
      <c r="A20" s="1081"/>
      <c r="B20" s="126"/>
      <c r="C20" s="863"/>
      <c r="D20" s="122"/>
      <c r="E20" s="122"/>
      <c r="F20" s="866"/>
    </row>
    <row r="21" spans="1:6" ht="20.149999999999999" customHeight="1">
      <c r="A21" s="3"/>
      <c r="B21" s="3"/>
      <c r="C21" s="3"/>
      <c r="D21" s="3"/>
      <c r="E21" s="3"/>
      <c r="F21" s="3"/>
    </row>
    <row r="22" spans="1:6" ht="20.149999999999999" customHeight="1">
      <c r="A22" s="3"/>
      <c r="B22" s="3"/>
      <c r="C22" s="3"/>
      <c r="D22" s="3"/>
      <c r="E22" s="3"/>
      <c r="F22" s="3"/>
    </row>
    <row r="23" spans="1:6" ht="20.149999999999999" customHeight="1">
      <c r="A23" s="3"/>
      <c r="B23" s="3"/>
      <c r="C23" s="3"/>
      <c r="D23" s="3"/>
      <c r="E23" s="3"/>
      <c r="F23" s="3"/>
    </row>
    <row r="24" spans="1:6" ht="30" customHeight="1">
      <c r="A24" s="1541" t="s">
        <v>238</v>
      </c>
      <c r="B24" s="1541"/>
      <c r="C24" s="1541"/>
      <c r="D24" s="1541"/>
      <c r="E24" s="1541"/>
      <c r="F24" s="1541"/>
    </row>
    <row r="25" spans="1:6" ht="20.149999999999999" customHeight="1" thickBot="1">
      <c r="A25" s="3"/>
      <c r="B25" s="3"/>
      <c r="C25" s="3"/>
      <c r="D25" s="3"/>
      <c r="E25" s="3"/>
      <c r="F25" s="3"/>
    </row>
    <row r="26" spans="1:6" ht="40.4" customHeight="1" thickBot="1">
      <c r="A26" s="115" t="s">
        <v>234</v>
      </c>
      <c r="B26" s="116" t="s">
        <v>239</v>
      </c>
      <c r="C26" s="117" t="s">
        <v>236</v>
      </c>
      <c r="D26" s="1545" t="s">
        <v>240</v>
      </c>
      <c r="E26" s="1546"/>
      <c r="F26" s="118" t="s">
        <v>380</v>
      </c>
    </row>
    <row r="27" spans="1:6" ht="60" customHeight="1">
      <c r="A27" s="1076"/>
      <c r="B27" s="1071"/>
      <c r="C27" s="112"/>
      <c r="D27" s="1547"/>
      <c r="E27" s="1548"/>
      <c r="F27" s="121"/>
    </row>
    <row r="28" spans="1:6" ht="60" customHeight="1">
      <c r="A28" s="1076"/>
      <c r="B28" s="1071"/>
      <c r="C28" s="110"/>
      <c r="D28" s="1549"/>
      <c r="E28" s="1550"/>
      <c r="F28" s="120"/>
    </row>
    <row r="29" spans="1:6" ht="60" customHeight="1">
      <c r="A29" s="1076"/>
      <c r="B29" s="1071"/>
      <c r="C29" s="109"/>
      <c r="D29" s="1549"/>
      <c r="E29" s="1550"/>
      <c r="F29" s="120"/>
    </row>
    <row r="30" spans="1:6" ht="60" customHeight="1" thickBot="1">
      <c r="A30" s="1077"/>
      <c r="B30" s="1078"/>
      <c r="C30" s="129"/>
      <c r="D30" s="1543"/>
      <c r="E30" s="1544"/>
      <c r="F30" s="123"/>
    </row>
    <row r="31" spans="1:6" ht="20.149999999999999" customHeight="1">
      <c r="A31" s="3"/>
      <c r="B31" s="3"/>
      <c r="C31" s="3"/>
      <c r="D31" s="3"/>
      <c r="E31" s="3"/>
      <c r="F31" s="3"/>
    </row>
    <row r="32" spans="1:6" ht="20.149999999999999" customHeight="1">
      <c r="A32" s="3"/>
      <c r="B32" s="3"/>
      <c r="C32" s="3"/>
      <c r="D32" s="3"/>
      <c r="E32" s="3"/>
      <c r="F32" s="3"/>
    </row>
    <row r="33" spans="1:3" ht="20.149999999999999" customHeight="1"/>
    <row r="34" spans="1:3" ht="19.5" customHeight="1"/>
    <row r="35" spans="1:3" ht="27.75" customHeight="1"/>
    <row r="36" spans="1:3" ht="20.149999999999999" customHeight="1"/>
    <row r="37" spans="1:3" ht="20.149999999999999" customHeight="1"/>
    <row r="38" spans="1:3" ht="20.149999999999999" customHeight="1"/>
    <row r="39" spans="1:3" ht="20.149999999999999" customHeight="1">
      <c r="A39" s="1540"/>
      <c r="B39" s="1540"/>
      <c r="C39" s="1540"/>
    </row>
    <row r="40" spans="1:3" ht="20.149999999999999" customHeight="1">
      <c r="A40" s="1540"/>
      <c r="B40" s="1540"/>
      <c r="C40" s="1540"/>
    </row>
    <row r="41" spans="1:3" ht="20.149999999999999" customHeight="1"/>
    <row r="42" spans="1:3" ht="20.149999999999999" customHeight="1"/>
  </sheetData>
  <customSheetViews>
    <customSheetView guid="{F9143849-2950-4A3C-ABFF-F8DA3D7B21DB}" scale="60" showPageBreaks="1" showGridLines="0" fitToPage="1" printArea="1" view="pageBreakPreview">
      <selection activeCell="I13" sqref="I13"/>
      <pageMargins left="0.59055118110236227" right="0.27559055118110237" top="0.39370078740157483" bottom="0.78740157480314965" header="3.9370078740157481" footer="0.19685039370078741"/>
      <printOptions horizontalCentered="1"/>
      <pageSetup paperSize="9" scale="56" orientation="portrait" cellComments="asDisplayed" r:id="rId1"/>
      <headerFooter alignWithMargins="0">
        <oddHeader xml:space="preserve">&amp;R&amp;"ＭＳ 明朝,標準"&amp;10 &amp;"ＭＳ 明朝,太字" &amp;14 &amp;16 </oddHeader>
      </headerFooter>
    </customSheetView>
    <customSheetView guid="{C18E9BE0-42F9-4C1A-9904-B3E737C711CA}" scale="60" showPageBreaks="1" showGridLines="0" fitToPage="1" printArea="1" view="pageBreakPreview">
      <selection activeCell="A10" sqref="A10:Y39"/>
      <pageMargins left="0.59055118110236227" right="0.27559055118110237" top="0.39370078740157483" bottom="0.78740157480314965" header="3.9370078740157481" footer="0.19685039370078741"/>
      <printOptions horizontalCentered="1"/>
      <pageSetup paperSize="9" scale="57" orientation="portrait" cellComments="asDisplayed" r:id="rId2"/>
      <headerFooter alignWithMargins="0">
        <oddHeader xml:space="preserve">&amp;R&amp;"ＭＳ 明朝,標準"&amp;10 &amp;"ＭＳ 明朝,太字" &amp;14 &amp;16 </oddHeader>
      </headerFooter>
    </customSheetView>
  </customSheetViews>
  <mergeCells count="10">
    <mergeCell ref="A39:C39"/>
    <mergeCell ref="A40:C40"/>
    <mergeCell ref="A24:F24"/>
    <mergeCell ref="A4:C5"/>
    <mergeCell ref="A6:F6"/>
    <mergeCell ref="D30:E30"/>
    <mergeCell ref="D26:E26"/>
    <mergeCell ref="D27:E27"/>
    <mergeCell ref="D28:E28"/>
    <mergeCell ref="D29:E29"/>
  </mergeCells>
  <phoneticPr fontId="5"/>
  <printOptions horizontalCentered="1"/>
  <pageMargins left="0.59055118110236227" right="0.27559055118110237" top="0.39370078740157483" bottom="0.78740157480314965" header="3.9370078740157481" footer="0.19685039370078741"/>
  <pageSetup paperSize="9" scale="58" orientation="portrait" blackAndWhite="1" cellComments="asDisplayed" r:id="rId3"/>
  <headerFooter alignWithMargins="0">
    <oddHeader xml:space="preserve">&amp;R&amp;"ＭＳ 明朝,標準"&amp;10 &amp;"ＭＳ 明朝,太字" &amp;14 &amp;16 </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シート一覧</vt:lpstr>
      <vt:lpstr>①-補助事業のご利用に関するアンケート</vt:lpstr>
      <vt:lpstr>②-寄附講座実施申請書</vt:lpstr>
      <vt:lpstr>③-別紙1.寄附講座実施計画の概要</vt:lpstr>
      <vt:lpstr>④-別紙1の別添Ⅰ.講師略歴書 </vt:lpstr>
      <vt:lpstr>④-別紙1の別添Ⅰ英語版 Lecturer's CV</vt:lpstr>
      <vt:lpstr>⑤-別紙2.予算概算</vt:lpstr>
      <vt:lpstr>⑥-別紙2.予算概算（記入例）</vt:lpstr>
      <vt:lpstr>⑦-別紙3.寄附講座日程案</vt:lpstr>
      <vt:lpstr>⑧-別紙4.個人情報の取り扱いについて</vt:lpstr>
      <vt:lpstr>⑧-別紙4英語版 Personal Info Handling</vt:lpstr>
      <vt:lpstr>審査用案件概要シート</vt:lpstr>
      <vt:lpstr>審査資料別添１）日程案 </vt:lpstr>
      <vt:lpstr>審査資料別添２）資機材概要 </vt:lpstr>
      <vt:lpstr>'①-補助事業のご利用に関するアンケート'!Print_Area</vt:lpstr>
      <vt:lpstr>'②-寄附講座実施申請書'!Print_Area</vt:lpstr>
      <vt:lpstr>'③-別紙1.寄附講座実施計画の概要'!Print_Area</vt:lpstr>
      <vt:lpstr>'④-別紙1の別添Ⅰ.講師略歴書 '!Print_Area</vt:lpstr>
      <vt:lpstr>'④-別紙1の別添Ⅰ英語版 Lecturer''s CV'!Print_Area</vt:lpstr>
      <vt:lpstr>'⑤-別紙2.予算概算'!Print_Area</vt:lpstr>
      <vt:lpstr>'⑥-別紙2.予算概算（記入例）'!Print_Area</vt:lpstr>
      <vt:lpstr>'⑦-別紙3.寄附講座日程案'!Print_Area</vt:lpstr>
      <vt:lpstr>'⑧-別紙4.個人情報の取り扱いについて'!Print_Area</vt:lpstr>
      <vt:lpstr>'⑧-別紙4英語版 Personal Info Handling'!Print_Area</vt:lpstr>
      <vt:lpstr>シート一覧!Print_Area</vt:lpstr>
      <vt:lpstr>'審査資料別添１）日程案 '!Print_Area</vt:lpstr>
      <vt:lpstr>'審査資料別添２）資機材概要 '!Print_Area</vt:lpstr>
      <vt:lpstr>審査用案件概要シート!Print_Area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2025-08-07T04:55:41Z</cp:lastPrinted>
  <dcterms:created xsi:type="dcterms:W3CDTF">2020-07-02T04:43:32Z</dcterms:created>
  <dcterms:modified xsi:type="dcterms:W3CDTF">2025-10-14T06:12:02Z</dcterms:modified>
</cp:coreProperties>
</file>