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drawings/drawing5.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srfl011.aots.or.jp\Private01\hiroyuki-nakayama\Desktop\鷹野さん依頼分\"/>
    </mc:Choice>
  </mc:AlternateContent>
  <bookViews>
    <workbookView xWindow="930" yWindow="0" windowWidth="14370" windowHeight="7260" tabRatio="886"/>
  </bookViews>
  <sheets>
    <sheet name="シート一覧" sheetId="1" r:id="rId1"/>
    <sheet name="①海外研修実施希望申込書" sheetId="3" r:id="rId2"/>
    <sheet name="②海外研修日程案" sheetId="4" r:id="rId3"/>
    <sheet name="①海外研修実施申請書" sheetId="5" r:id="rId4"/>
    <sheet name="②申告書" sheetId="37" r:id="rId5"/>
    <sheet name="③海外研修実施計画の概要" sheetId="6" r:id="rId6"/>
    <sheet name="④講師・管理員略歴書" sheetId="7" r:id="rId7"/>
    <sheet name="⑤通訳略歴書" sheetId="27" r:id="rId8"/>
    <sheet name="⑥海外研修実施予算概算" sheetId="9" r:id="rId9"/>
    <sheet name="⑦海外研修日程案（自動入力）" sheetId="28" r:id="rId10"/>
    <sheet name="⑧個人情報の取り扱いについて" sheetId="11" r:id="rId11"/>
    <sheet name="⑨研修生名簿 (確定)" sheetId="38" r:id="rId12"/>
    <sheet name="①海外研修完了報告及び精算払請求書" sheetId="12" r:id="rId13"/>
    <sheet name="②海外研修実施結果（報告書）" sheetId="29" r:id="rId14"/>
    <sheet name="③海外研修実施費実績額並びに精算払請求金額の算出内訳" sheetId="14" r:id="rId15"/>
    <sheet name="④研修生名簿（実績）" sheetId="15" r:id="rId16"/>
    <sheet name="⑤海外研修実績日程表" sheetId="31" r:id="rId17"/>
    <sheet name="⑥海外研修直後評価票（協力機関用）" sheetId="33" r:id="rId18"/>
    <sheet name="⑦出張業務日程表、滞在費及び渡航費" sheetId="18" r:id="rId19"/>
    <sheet name="⑧参加者出欠確認表" sheetId="19" r:id="rId20"/>
    <sheet name="⑨参加者日当領収書" sheetId="34" r:id="rId21"/>
    <sheet name="⑩研修協力謝金請求書" sheetId="21" r:id="rId22"/>
    <sheet name="⑪研修協力謝金領収書" sheetId="35" r:id="rId23"/>
    <sheet name="⑫遠隔地からの参加者のための宿泊費等明細" sheetId="23" r:id="rId24"/>
    <sheet name="⑬振込先口座届" sheetId="24" r:id="rId25"/>
  </sheets>
  <externalReferences>
    <externalReference r:id="rId26"/>
    <externalReference r:id="rId27"/>
  </externalReferences>
  <definedNames>
    <definedName name="_xlnm.Print_Area" localSheetId="1">①海外研修実施希望申込書!$A$1:$K$98</definedName>
    <definedName name="_xlnm.Print_Area" localSheetId="3">①海外研修実施申請書!$A$1:$K$41</definedName>
    <definedName name="_xlnm.Print_Area" localSheetId="13">'②海外研修実施結果（報告書）'!$A$1:$T$104</definedName>
    <definedName name="_xlnm.Print_Area" localSheetId="2">②海外研修日程案!$A$1:$M$60</definedName>
    <definedName name="_xlnm.Print_Area" localSheetId="5">③海外研修実施計画の概要!$A$1:$S$122</definedName>
    <definedName name="_xlnm.Print_Area" localSheetId="6">④講師・管理員略歴書!$A$1:$M$58</definedName>
    <definedName name="_xlnm.Print_Area" localSheetId="7">⑤通訳略歴書!$A$1:$M$52</definedName>
    <definedName name="_xlnm.Print_Area" localSheetId="9">'⑦海外研修日程案（自動入力）'!$A$1:$M$60</definedName>
    <definedName name="_xlnm.Print_Area" localSheetId="18">'⑦出張業務日程表、滞在費及び渡航費'!$A$1:$J$38</definedName>
    <definedName name="_xlnm.Print_Area" localSheetId="10">⑧個人情報の取り扱いについて!$A$1:$H$39</definedName>
    <definedName name="_xlnm.Print_Area" localSheetId="21">⑩研修協力謝金請求書!$A$1:$I$23</definedName>
    <definedName name="_xlnm.Print_Area" localSheetId="22">⑪研修協力謝金領収書!$A$1:$I$23</definedName>
    <definedName name="_xlnm.Print_Area" localSheetId="24">⑬振込先口座届!$A$1:$I$33</definedName>
    <definedName name="_xlnm.Print_Area">[1]質問票!$A$1:$E$177</definedName>
    <definedName name="敬称" localSheetId="17">[2]基本データ!#REF!</definedName>
    <definedName name="敬称" localSheetId="11">[2]基本データ!#REF!</definedName>
    <definedName name="敬称" localSheetId="20">[2]基本データ!#REF!</definedName>
    <definedName name="敬称" localSheetId="22">[2]基本データ!#REF!</definedName>
    <definedName name="敬称">[2]基本データ!#REF!</definedName>
    <definedName name="通貨" localSheetId="17">[2]基本データ!#REF!</definedName>
    <definedName name="通貨" localSheetId="11">[2]基本データ!#REF!</definedName>
    <definedName name="通貨" localSheetId="20">[2]基本データ!#REF!</definedName>
    <definedName name="通貨" localSheetId="22">[2]基本データ!#REF!</definedName>
    <definedName name="通貨">[2]基本データ!#REF!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7" i="38" l="1"/>
  <c r="E57" i="38"/>
  <c r="A57" i="38"/>
  <c r="M3" i="38"/>
  <c r="D47" i="9" l="1"/>
  <c r="H45" i="14"/>
  <c r="F45" i="14"/>
  <c r="D45" i="14"/>
  <c r="G14" i="14" l="1"/>
  <c r="H14" i="14" s="1"/>
  <c r="E14" i="14"/>
  <c r="F14" i="14" s="1"/>
  <c r="D14" i="14"/>
  <c r="D16" i="9"/>
  <c r="I14" i="14" l="1"/>
  <c r="G41" i="14" l="1"/>
  <c r="H41" i="14" s="1"/>
  <c r="E41" i="14"/>
  <c r="F41" i="14" s="1"/>
  <c r="D41" i="14"/>
  <c r="H38" i="14"/>
  <c r="G38" i="14"/>
  <c r="F38" i="14"/>
  <c r="E38" i="14"/>
  <c r="D38" i="14"/>
  <c r="G32" i="14"/>
  <c r="G30" i="14" s="1"/>
  <c r="E32" i="14"/>
  <c r="E30" i="14" s="1"/>
  <c r="D32" i="14"/>
  <c r="D30" i="14" s="1"/>
  <c r="F32" i="14"/>
  <c r="D21" i="9"/>
  <c r="D7" i="9"/>
  <c r="H32" i="14" l="1"/>
  <c r="I32" i="14" s="1"/>
  <c r="I41" i="14"/>
  <c r="I38" i="14"/>
  <c r="D34" i="9"/>
  <c r="D32" i="9" s="1"/>
  <c r="D27" i="9" l="1"/>
  <c r="D43" i="9"/>
  <c r="D40" i="9"/>
  <c r="D19" i="14" l="1"/>
  <c r="F17" i="37" l="1"/>
  <c r="F16" i="37"/>
  <c r="F15" i="37"/>
  <c r="H44" i="14" l="1"/>
  <c r="F44" i="14"/>
  <c r="I44" i="14" l="1"/>
  <c r="A6" i="33"/>
  <c r="B15" i="29" l="1"/>
  <c r="H10" i="29"/>
  <c r="H8" i="29"/>
  <c r="S5" i="29"/>
  <c r="H5" i="29"/>
  <c r="H4" i="29"/>
  <c r="D29" i="12"/>
  <c r="D28" i="12"/>
  <c r="D27" i="12"/>
  <c r="D23" i="12"/>
  <c r="D22" i="12"/>
  <c r="D21" i="12"/>
  <c r="D20" i="12"/>
  <c r="D17" i="12"/>
  <c r="E16" i="12"/>
  <c r="E15" i="12"/>
  <c r="L13" i="6"/>
  <c r="M13" i="29" s="1"/>
  <c r="E47" i="6" l="1"/>
  <c r="E56" i="6"/>
  <c r="B47" i="6"/>
  <c r="B20" i="29" s="1"/>
  <c r="C52" i="4" l="1"/>
  <c r="G61" i="3"/>
  <c r="D61" i="3"/>
  <c r="J6" i="34" l="1"/>
  <c r="B56" i="6"/>
  <c r="C8" i="21"/>
  <c r="F47" i="29" l="1"/>
  <c r="F48" i="29"/>
  <c r="F49" i="29"/>
  <c r="F50" i="29"/>
  <c r="F51" i="29"/>
  <c r="F52" i="29"/>
  <c r="F53" i="29"/>
  <c r="F54" i="29"/>
  <c r="F55" i="29"/>
  <c r="F56" i="29"/>
  <c r="F57" i="29"/>
  <c r="D24" i="12" l="1"/>
  <c r="D18" i="12"/>
  <c r="E64" i="6" l="1"/>
  <c r="E28" i="6"/>
  <c r="G12" i="7" s="1"/>
  <c r="E29" i="6"/>
  <c r="I27" i="6"/>
  <c r="E27" i="6"/>
  <c r="F62" i="29" s="1"/>
  <c r="B15" i="6"/>
  <c r="B13" i="6"/>
  <c r="B13" i="29" s="1"/>
  <c r="G10" i="6"/>
  <c r="C10" i="21" s="1"/>
  <c r="G8" i="6"/>
  <c r="D4" i="33" s="1"/>
  <c r="G5" i="6"/>
  <c r="C5" i="21" s="1"/>
  <c r="G4" i="6"/>
  <c r="D3" i="33" s="1"/>
  <c r="D28" i="5"/>
  <c r="D27" i="5"/>
  <c r="D26" i="5"/>
  <c r="D22" i="5"/>
  <c r="D21" i="5"/>
  <c r="D20" i="5"/>
  <c r="D19" i="5"/>
  <c r="D17" i="5"/>
  <c r="D16" i="5"/>
  <c r="E15" i="5"/>
  <c r="E14" i="5"/>
  <c r="C51" i="4"/>
  <c r="D12" i="27" l="1"/>
  <c r="H12" i="7"/>
  <c r="F46" i="29"/>
  <c r="C7" i="21"/>
  <c r="J62" i="29"/>
  <c r="D12" i="7"/>
  <c r="K57" i="31"/>
  <c r="D5" i="7" l="1"/>
  <c r="H25" i="23" l="1"/>
  <c r="B7" i="19"/>
  <c r="B8" i="19"/>
  <c r="B9" i="19"/>
  <c r="B10" i="19"/>
  <c r="B11" i="19"/>
  <c r="B12" i="19"/>
  <c r="B13" i="19"/>
  <c r="B14" i="19"/>
  <c r="B15" i="19"/>
  <c r="B16" i="19"/>
  <c r="B17" i="19"/>
  <c r="B18" i="19"/>
  <c r="B19" i="19"/>
  <c r="B20" i="19"/>
  <c r="B21" i="19"/>
  <c r="B22" i="19"/>
  <c r="B23" i="19"/>
  <c r="B24" i="19"/>
  <c r="B25" i="19"/>
  <c r="B26" i="19"/>
  <c r="B27" i="19"/>
  <c r="B28" i="19"/>
  <c r="B29" i="19"/>
  <c r="B30" i="19"/>
  <c r="B31" i="19"/>
  <c r="B32" i="19"/>
  <c r="B33" i="19"/>
  <c r="B34" i="19"/>
  <c r="B35" i="19"/>
  <c r="B36" i="19"/>
  <c r="B37" i="19"/>
  <c r="B38" i="19"/>
  <c r="B39" i="19"/>
  <c r="B40" i="19"/>
  <c r="B41" i="19"/>
  <c r="B42" i="19"/>
  <c r="B43" i="19"/>
  <c r="B44" i="19"/>
  <c r="B45" i="19"/>
  <c r="B46" i="19"/>
  <c r="B47" i="19"/>
  <c r="B48" i="19"/>
  <c r="B49" i="19"/>
  <c r="B50" i="19"/>
  <c r="B51" i="19"/>
  <c r="B52" i="19"/>
  <c r="B53" i="19"/>
  <c r="B54" i="19"/>
  <c r="B55" i="19"/>
  <c r="B6" i="19"/>
  <c r="I25" i="23"/>
  <c r="C22" i="35" l="1"/>
  <c r="C21" i="35"/>
  <c r="D14" i="35"/>
  <c r="C14" i="35"/>
  <c r="C10" i="35"/>
  <c r="C8" i="35"/>
  <c r="C7" i="35"/>
  <c r="C5" i="35"/>
  <c r="C58" i="34" l="1"/>
  <c r="C57" i="34"/>
  <c r="C56" i="34"/>
  <c r="C55" i="34"/>
  <c r="C54" i="34"/>
  <c r="C53" i="34"/>
  <c r="C52" i="34"/>
  <c r="C51" i="34"/>
  <c r="C50" i="34"/>
  <c r="C49" i="34"/>
  <c r="C48" i="34"/>
  <c r="C47" i="34"/>
  <c r="C46" i="34"/>
  <c r="C45" i="34"/>
  <c r="C44" i="34"/>
  <c r="C43" i="34"/>
  <c r="C42" i="34"/>
  <c r="C41" i="34"/>
  <c r="C40" i="34"/>
  <c r="C39" i="34"/>
  <c r="C38" i="34"/>
  <c r="C37" i="34"/>
  <c r="C36" i="34"/>
  <c r="C35" i="34"/>
  <c r="C34" i="34"/>
  <c r="C33" i="34"/>
  <c r="C32" i="34"/>
  <c r="C31" i="34"/>
  <c r="C30" i="34"/>
  <c r="C29" i="34"/>
  <c r="C28" i="34"/>
  <c r="C27" i="34"/>
  <c r="C26" i="34"/>
  <c r="C25" i="34"/>
  <c r="C24" i="34"/>
  <c r="C23" i="34"/>
  <c r="C22" i="34"/>
  <c r="C21" i="34"/>
  <c r="C20" i="34"/>
  <c r="C19" i="34"/>
  <c r="C18" i="34"/>
  <c r="C17" i="34"/>
  <c r="C16" i="34"/>
  <c r="C15" i="34"/>
  <c r="C14" i="34"/>
  <c r="C13" i="34"/>
  <c r="C12" i="34"/>
  <c r="C11" i="34"/>
  <c r="C10" i="34"/>
  <c r="B58" i="34" l="1"/>
  <c r="B57" i="34"/>
  <c r="B56" i="34"/>
  <c r="B55" i="34"/>
  <c r="B54" i="34"/>
  <c r="B53" i="34"/>
  <c r="B52" i="34"/>
  <c r="B51" i="34"/>
  <c r="B50" i="34"/>
  <c r="B49" i="34"/>
  <c r="B48" i="34"/>
  <c r="B47" i="34"/>
  <c r="B46" i="34"/>
  <c r="B45" i="34"/>
  <c r="B44" i="34"/>
  <c r="B43" i="34"/>
  <c r="B42" i="34"/>
  <c r="B41" i="34"/>
  <c r="B40" i="34"/>
  <c r="B39" i="34"/>
  <c r="B38" i="34"/>
  <c r="B37" i="34"/>
  <c r="B36" i="34"/>
  <c r="B35" i="34"/>
  <c r="B34" i="34"/>
  <c r="B33" i="34"/>
  <c r="B32" i="34"/>
  <c r="B31" i="34"/>
  <c r="B30" i="34"/>
  <c r="B29" i="34"/>
  <c r="B28" i="34"/>
  <c r="B27" i="34"/>
  <c r="B26" i="34"/>
  <c r="B25" i="34"/>
  <c r="B24" i="34"/>
  <c r="B23" i="34"/>
  <c r="B22" i="34"/>
  <c r="B21" i="34"/>
  <c r="B20" i="34"/>
  <c r="B19" i="34"/>
  <c r="B18" i="34"/>
  <c r="B17" i="34"/>
  <c r="B16" i="34"/>
  <c r="B15" i="34"/>
  <c r="B14" i="34"/>
  <c r="B13" i="34"/>
  <c r="B12" i="34"/>
  <c r="B11" i="34"/>
  <c r="B10" i="34"/>
  <c r="C9" i="34"/>
  <c r="B9" i="34"/>
  <c r="C7" i="19" l="1"/>
  <c r="C8" i="19"/>
  <c r="C9" i="19"/>
  <c r="C10" i="19"/>
  <c r="C11" i="19"/>
  <c r="C12" i="19"/>
  <c r="C13" i="19"/>
  <c r="C14" i="19"/>
  <c r="C15" i="19"/>
  <c r="C16" i="19"/>
  <c r="C17" i="19"/>
  <c r="C18" i="19"/>
  <c r="C19" i="19"/>
  <c r="C20" i="19"/>
  <c r="C21" i="19"/>
  <c r="C22" i="19"/>
  <c r="C23" i="19"/>
  <c r="C24" i="19"/>
  <c r="C25" i="19"/>
  <c r="C26" i="19"/>
  <c r="C27" i="19"/>
  <c r="C28" i="19"/>
  <c r="C29" i="19"/>
  <c r="C30" i="19"/>
  <c r="C31" i="19"/>
  <c r="C32" i="19"/>
  <c r="C33" i="19"/>
  <c r="C34" i="19"/>
  <c r="C35" i="19"/>
  <c r="C36" i="19"/>
  <c r="C37" i="19"/>
  <c r="C38" i="19"/>
  <c r="C39" i="19"/>
  <c r="C40" i="19"/>
  <c r="C41" i="19"/>
  <c r="C42" i="19"/>
  <c r="C43" i="19"/>
  <c r="C44" i="19"/>
  <c r="C45" i="19"/>
  <c r="C46" i="19"/>
  <c r="C47" i="19"/>
  <c r="C48" i="19"/>
  <c r="C49" i="19"/>
  <c r="C50" i="19"/>
  <c r="C51" i="19"/>
  <c r="C52" i="19"/>
  <c r="C53" i="19"/>
  <c r="C54" i="19"/>
  <c r="C55" i="19"/>
  <c r="C6" i="19"/>
  <c r="C13" i="18" l="1"/>
  <c r="C14" i="18"/>
  <c r="C15" i="18"/>
  <c r="C16" i="18"/>
  <c r="C17" i="18"/>
  <c r="C18" i="18"/>
  <c r="C19" i="18"/>
  <c r="C20" i="18"/>
  <c r="C21" i="18"/>
  <c r="C22" i="18"/>
  <c r="C23" i="18"/>
  <c r="C24" i="18"/>
  <c r="C25" i="18"/>
  <c r="C26" i="18"/>
  <c r="C12" i="18"/>
  <c r="A14" i="18"/>
  <c r="A15" i="18"/>
  <c r="A16" i="18" s="1"/>
  <c r="A17" i="18" s="1"/>
  <c r="A18" i="18" s="1"/>
  <c r="A19" i="18" s="1"/>
  <c r="A20" i="18" s="1"/>
  <c r="A21" i="18" s="1"/>
  <c r="A22" i="18" s="1"/>
  <c r="A23" i="18" s="1"/>
  <c r="A24" i="18" s="1"/>
  <c r="A25" i="18" s="1"/>
  <c r="A26" i="18" s="1"/>
  <c r="A13" i="18"/>
  <c r="J38" i="18"/>
  <c r="I30" i="18"/>
  <c r="J27" i="18"/>
  <c r="I27" i="18"/>
  <c r="K59" i="31" l="1"/>
  <c r="K68" i="31"/>
  <c r="K67" i="31"/>
  <c r="K69" i="31" s="1"/>
  <c r="K63" i="31"/>
  <c r="K62" i="31"/>
  <c r="K64" i="31" s="1"/>
  <c r="K58" i="31"/>
  <c r="J51" i="31"/>
  <c r="J50" i="31"/>
  <c r="J49" i="31"/>
  <c r="J48" i="31"/>
  <c r="C48" i="31"/>
  <c r="M46" i="31"/>
  <c r="L46" i="31"/>
  <c r="G46" i="31"/>
  <c r="F46" i="31"/>
  <c r="M45" i="31"/>
  <c r="L45" i="31"/>
  <c r="G45" i="31"/>
  <c r="F45" i="31"/>
  <c r="M44" i="31"/>
  <c r="L44" i="31"/>
  <c r="G44" i="31"/>
  <c r="F44" i="31"/>
  <c r="M43" i="31"/>
  <c r="L43" i="31"/>
  <c r="H43" i="31"/>
  <c r="G43" i="31"/>
  <c r="F43" i="31"/>
  <c r="B43" i="31"/>
  <c r="M42" i="31"/>
  <c r="L42" i="31"/>
  <c r="G42" i="31"/>
  <c r="F42" i="31"/>
  <c r="M41" i="31"/>
  <c r="L41" i="31"/>
  <c r="G41" i="31"/>
  <c r="F41" i="31"/>
  <c r="M40" i="31"/>
  <c r="L40" i="31"/>
  <c r="G40" i="31"/>
  <c r="F40" i="31"/>
  <c r="M39" i="31"/>
  <c r="L39" i="31"/>
  <c r="H39" i="31"/>
  <c r="G39" i="31"/>
  <c r="F39" i="31"/>
  <c r="B39" i="31"/>
  <c r="M38" i="31"/>
  <c r="L38" i="31"/>
  <c r="G38" i="31"/>
  <c r="F38" i="31"/>
  <c r="M37" i="31"/>
  <c r="L37" i="31"/>
  <c r="G37" i="31"/>
  <c r="F37" i="31"/>
  <c r="M36" i="31"/>
  <c r="L36" i="31"/>
  <c r="G36" i="31"/>
  <c r="F36" i="31"/>
  <c r="M35" i="31"/>
  <c r="L35" i="31"/>
  <c r="H35" i="31"/>
  <c r="G35" i="31"/>
  <c r="F35" i="31"/>
  <c r="B35" i="31"/>
  <c r="M34" i="31"/>
  <c r="L34" i="31"/>
  <c r="G34" i="31"/>
  <c r="F34" i="31"/>
  <c r="M33" i="31"/>
  <c r="L33" i="31"/>
  <c r="G33" i="31"/>
  <c r="F33" i="31"/>
  <c r="M32" i="31"/>
  <c r="L32" i="31"/>
  <c r="G32" i="31"/>
  <c r="F32" i="31"/>
  <c r="M31" i="31"/>
  <c r="L31" i="31"/>
  <c r="H31" i="31"/>
  <c r="G31" i="31"/>
  <c r="F31" i="31"/>
  <c r="B31" i="31"/>
  <c r="M30" i="31"/>
  <c r="L30" i="31"/>
  <c r="G30" i="31"/>
  <c r="F30" i="31"/>
  <c r="M29" i="31"/>
  <c r="L29" i="31"/>
  <c r="G29" i="31"/>
  <c r="F29" i="31"/>
  <c r="M28" i="31"/>
  <c r="L28" i="31"/>
  <c r="G28" i="31"/>
  <c r="F28" i="31"/>
  <c r="M27" i="31"/>
  <c r="L27" i="31"/>
  <c r="H27" i="31"/>
  <c r="G27" i="31"/>
  <c r="F27" i="31"/>
  <c r="B27" i="31"/>
  <c r="M26" i="31"/>
  <c r="L26" i="31"/>
  <c r="G26" i="31"/>
  <c r="F26" i="31"/>
  <c r="M25" i="31"/>
  <c r="L25" i="31"/>
  <c r="G25" i="31"/>
  <c r="F25" i="31"/>
  <c r="M24" i="31"/>
  <c r="L24" i="31"/>
  <c r="G24" i="31"/>
  <c r="F24" i="31"/>
  <c r="M23" i="31"/>
  <c r="L23" i="31"/>
  <c r="H23" i="31"/>
  <c r="G23" i="31"/>
  <c r="F23" i="31"/>
  <c r="B23" i="31"/>
  <c r="M22" i="31"/>
  <c r="L22" i="31"/>
  <c r="G22" i="31"/>
  <c r="F22" i="31"/>
  <c r="M21" i="31"/>
  <c r="L21" i="31"/>
  <c r="G21" i="31"/>
  <c r="F21" i="31"/>
  <c r="M20" i="31"/>
  <c r="L20" i="31"/>
  <c r="G20" i="31"/>
  <c r="F20" i="31"/>
  <c r="M19" i="31"/>
  <c r="L19" i="31"/>
  <c r="H19" i="31"/>
  <c r="G19" i="31"/>
  <c r="F19" i="31"/>
  <c r="B19" i="31"/>
  <c r="M18" i="31"/>
  <c r="L18" i="31"/>
  <c r="G18" i="31"/>
  <c r="F18" i="31"/>
  <c r="M17" i="31"/>
  <c r="L17" i="31"/>
  <c r="G17" i="31"/>
  <c r="F17" i="31"/>
  <c r="M16" i="31"/>
  <c r="L16" i="31"/>
  <c r="G16" i="31"/>
  <c r="F16" i="31"/>
  <c r="M15" i="31"/>
  <c r="L15" i="31"/>
  <c r="H15" i="31"/>
  <c r="G15" i="31"/>
  <c r="F15" i="31"/>
  <c r="B15" i="31"/>
  <c r="M14" i="31"/>
  <c r="L14" i="31"/>
  <c r="G14" i="31"/>
  <c r="F14" i="31"/>
  <c r="M13" i="31"/>
  <c r="L13" i="31"/>
  <c r="G13" i="31"/>
  <c r="F13" i="31"/>
  <c r="M12" i="31"/>
  <c r="L12" i="31"/>
  <c r="G12" i="31"/>
  <c r="F12" i="31"/>
  <c r="M11" i="31"/>
  <c r="L11" i="31"/>
  <c r="H11" i="31"/>
  <c r="G11" i="31"/>
  <c r="F11" i="31"/>
  <c r="B11" i="31"/>
  <c r="M10" i="31"/>
  <c r="L10" i="31"/>
  <c r="G10" i="31"/>
  <c r="F10" i="31"/>
  <c r="M9" i="31"/>
  <c r="L9" i="31"/>
  <c r="G9" i="31"/>
  <c r="F9" i="31"/>
  <c r="M8" i="31"/>
  <c r="L8" i="31"/>
  <c r="G8" i="31"/>
  <c r="F8" i="31"/>
  <c r="M7" i="31"/>
  <c r="L7" i="31"/>
  <c r="H7" i="31"/>
  <c r="G7" i="31"/>
  <c r="F7" i="31"/>
  <c r="B7" i="31"/>
  <c r="H5" i="31"/>
  <c r="B5" i="31"/>
  <c r="A57" i="15"/>
  <c r="J52" i="31" l="1"/>
  <c r="G57" i="15" l="1"/>
  <c r="E57" i="15"/>
  <c r="H29" i="14" l="1"/>
  <c r="H18" i="14"/>
  <c r="H8" i="14"/>
  <c r="H7" i="14"/>
  <c r="F29" i="14"/>
  <c r="F18" i="14"/>
  <c r="F8" i="14"/>
  <c r="F7" i="14"/>
  <c r="H30" i="14"/>
  <c r="G25" i="14"/>
  <c r="H25" i="14" s="1"/>
  <c r="G19" i="14"/>
  <c r="H19" i="14" s="1"/>
  <c r="G9" i="14"/>
  <c r="H9" i="14" s="1"/>
  <c r="F30" i="14"/>
  <c r="E9" i="14"/>
  <c r="F9" i="14" s="1"/>
  <c r="D9" i="14"/>
  <c r="E25" i="14"/>
  <c r="F25" i="14" s="1"/>
  <c r="D25" i="14"/>
  <c r="E19" i="14"/>
  <c r="F19" i="14" s="1"/>
  <c r="I30" i="14" l="1"/>
  <c r="I7" i="14"/>
  <c r="I29" i="14"/>
  <c r="I19" i="14"/>
  <c r="I25" i="14"/>
  <c r="I8" i="14"/>
  <c r="I18" i="14"/>
  <c r="I9" i="14"/>
  <c r="R68" i="29" l="1"/>
  <c r="R67" i="29"/>
  <c r="R66" i="29"/>
  <c r="R65" i="29"/>
  <c r="G68" i="29"/>
  <c r="G67" i="29"/>
  <c r="G66" i="29"/>
  <c r="G65" i="29"/>
  <c r="C68" i="29"/>
  <c r="C67" i="29"/>
  <c r="C66" i="29"/>
  <c r="C65" i="29"/>
  <c r="B59" i="29" l="1"/>
  <c r="C15" i="21" l="1"/>
  <c r="J6" i="33"/>
  <c r="G27" i="29"/>
  <c r="C34" i="29"/>
  <c r="F15" i="29"/>
  <c r="G28" i="29"/>
  <c r="G26" i="29"/>
  <c r="G25" i="29"/>
  <c r="G24" i="29"/>
  <c r="G23" i="29"/>
  <c r="G22" i="29"/>
  <c r="G21" i="29"/>
  <c r="G31" i="29"/>
  <c r="I30" i="29"/>
  <c r="N28" i="29"/>
  <c r="N27" i="29"/>
  <c r="N24" i="29"/>
  <c r="N23" i="29"/>
  <c r="N22" i="29"/>
  <c r="D25" i="12"/>
  <c r="J53" i="28"/>
  <c r="J52" i="28"/>
  <c r="J51" i="28"/>
  <c r="J50" i="28"/>
  <c r="C50" i="28"/>
  <c r="H45" i="28"/>
  <c r="H41" i="28"/>
  <c r="H37" i="28"/>
  <c r="H33" i="28"/>
  <c r="H29" i="28"/>
  <c r="H25" i="28"/>
  <c r="H21" i="28"/>
  <c r="H17" i="28"/>
  <c r="H13" i="28"/>
  <c r="H9" i="28"/>
  <c r="M48" i="28"/>
  <c r="L48" i="28"/>
  <c r="M47" i="28"/>
  <c r="L47" i="28"/>
  <c r="M46" i="28"/>
  <c r="L46" i="28"/>
  <c r="M45" i="28"/>
  <c r="L45" i="28"/>
  <c r="M44" i="28"/>
  <c r="L44" i="28"/>
  <c r="M43" i="28"/>
  <c r="L43" i="28"/>
  <c r="M42" i="28"/>
  <c r="L42" i="28"/>
  <c r="M41" i="28"/>
  <c r="L41" i="28"/>
  <c r="M40" i="28"/>
  <c r="L40" i="28"/>
  <c r="M39" i="28"/>
  <c r="L39" i="28"/>
  <c r="M38" i="28"/>
  <c r="L38" i="28"/>
  <c r="M37" i="28"/>
  <c r="L37" i="28"/>
  <c r="M36" i="28"/>
  <c r="L36" i="28"/>
  <c r="M35" i="28"/>
  <c r="L35" i="28"/>
  <c r="M34" i="28"/>
  <c r="L34" i="28"/>
  <c r="M33" i="28"/>
  <c r="L33" i="28"/>
  <c r="M32" i="28"/>
  <c r="L32" i="28"/>
  <c r="M31" i="28"/>
  <c r="L31" i="28"/>
  <c r="M30" i="28"/>
  <c r="L30" i="28"/>
  <c r="M29" i="28"/>
  <c r="L29" i="28"/>
  <c r="M28" i="28"/>
  <c r="L28" i="28"/>
  <c r="M27" i="28"/>
  <c r="L27" i="28"/>
  <c r="M26" i="28"/>
  <c r="L26" i="28"/>
  <c r="M25" i="28"/>
  <c r="L25" i="28"/>
  <c r="M24" i="28"/>
  <c r="L24" i="28"/>
  <c r="M23" i="28"/>
  <c r="L23" i="28"/>
  <c r="M22" i="28"/>
  <c r="L22" i="28"/>
  <c r="M21" i="28"/>
  <c r="L21" i="28"/>
  <c r="M20" i="28"/>
  <c r="L20" i="28"/>
  <c r="M19" i="28"/>
  <c r="L19" i="28"/>
  <c r="M18" i="28"/>
  <c r="L18" i="28"/>
  <c r="M17" i="28"/>
  <c r="L17" i="28"/>
  <c r="M16" i="28"/>
  <c r="L16" i="28"/>
  <c r="M15" i="28"/>
  <c r="L15" i="28"/>
  <c r="M14" i="28"/>
  <c r="L14" i="28"/>
  <c r="M13" i="28"/>
  <c r="L13" i="28"/>
  <c r="M12" i="28"/>
  <c r="L12" i="28"/>
  <c r="M11" i="28"/>
  <c r="L11" i="28"/>
  <c r="M10" i="28"/>
  <c r="L10" i="28"/>
  <c r="M9" i="28"/>
  <c r="L9" i="28"/>
  <c r="G48" i="28"/>
  <c r="F48" i="28"/>
  <c r="G47" i="28"/>
  <c r="F47" i="28"/>
  <c r="G46" i="28"/>
  <c r="F46" i="28"/>
  <c r="G45" i="28"/>
  <c r="F45" i="28"/>
  <c r="G44" i="28"/>
  <c r="F44" i="28"/>
  <c r="G43" i="28"/>
  <c r="F43" i="28"/>
  <c r="G42" i="28"/>
  <c r="F42" i="28"/>
  <c r="G41" i="28"/>
  <c r="F41" i="28"/>
  <c r="G40" i="28"/>
  <c r="F40" i="28"/>
  <c r="G39" i="28"/>
  <c r="F39" i="28"/>
  <c r="G38" i="28"/>
  <c r="F38" i="28"/>
  <c r="G37" i="28"/>
  <c r="F37" i="28"/>
  <c r="G36" i="28"/>
  <c r="F36" i="28"/>
  <c r="G35" i="28"/>
  <c r="F35" i="28"/>
  <c r="G34" i="28"/>
  <c r="F34" i="28"/>
  <c r="G33" i="28"/>
  <c r="F33" i="28"/>
  <c r="G32" i="28"/>
  <c r="F32" i="28"/>
  <c r="G31" i="28"/>
  <c r="F31" i="28"/>
  <c r="G30" i="28"/>
  <c r="F30" i="28"/>
  <c r="G29" i="28"/>
  <c r="F29" i="28"/>
  <c r="G28" i="28"/>
  <c r="F28" i="28"/>
  <c r="G27" i="28"/>
  <c r="F27" i="28"/>
  <c r="G26" i="28"/>
  <c r="F26" i="28"/>
  <c r="G25" i="28"/>
  <c r="F25" i="28"/>
  <c r="G24" i="28"/>
  <c r="F24" i="28"/>
  <c r="G23" i="28"/>
  <c r="F23" i="28"/>
  <c r="G22" i="28"/>
  <c r="F22" i="28"/>
  <c r="G21" i="28"/>
  <c r="F21" i="28"/>
  <c r="G20" i="28"/>
  <c r="F20" i="28"/>
  <c r="G19" i="28"/>
  <c r="F19" i="28"/>
  <c r="G18" i="28"/>
  <c r="F18" i="28"/>
  <c r="G17" i="28"/>
  <c r="F17" i="28"/>
  <c r="G16" i="28"/>
  <c r="F16" i="28"/>
  <c r="G15" i="28"/>
  <c r="F15" i="28"/>
  <c r="G14" i="28"/>
  <c r="F14" i="28"/>
  <c r="G13" i="28"/>
  <c r="F13" i="28"/>
  <c r="G12" i="28"/>
  <c r="F12" i="28"/>
  <c r="G11" i="28"/>
  <c r="F11" i="28"/>
  <c r="G10" i="28"/>
  <c r="F10" i="28"/>
  <c r="G9" i="28"/>
  <c r="F9" i="28"/>
  <c r="B45" i="28"/>
  <c r="B41" i="28"/>
  <c r="B37" i="28"/>
  <c r="B33" i="28"/>
  <c r="B29" i="28"/>
  <c r="B25" i="28"/>
  <c r="B21" i="28"/>
  <c r="B17" i="28"/>
  <c r="B13" i="28"/>
  <c r="B9" i="28"/>
  <c r="H7" i="28"/>
  <c r="B7" i="28"/>
  <c r="C12" i="21" l="1"/>
  <c r="C12" i="35" s="1"/>
  <c r="M6" i="34"/>
  <c r="G6" i="33"/>
  <c r="C16" i="21"/>
  <c r="C16" i="35" s="1"/>
  <c r="I6" i="33"/>
  <c r="M3" i="15"/>
  <c r="C15" i="35"/>
  <c r="B60" i="6"/>
  <c r="D17" i="21" l="1"/>
  <c r="D17" i="35" s="1"/>
  <c r="B29" i="29"/>
  <c r="E20" i="29"/>
  <c r="E29" i="29"/>
  <c r="B17" i="6" l="1"/>
  <c r="F63" i="29" l="1"/>
  <c r="I29" i="6"/>
  <c r="J63" i="29"/>
  <c r="J54" i="4"/>
  <c r="J54" i="28" s="1"/>
  <c r="A7" i="31"/>
  <c r="H6" i="29"/>
  <c r="D6" i="33" s="1"/>
  <c r="G7" i="6" l="1"/>
  <c r="H7" i="29"/>
  <c r="A8" i="31"/>
  <c r="D5" i="19"/>
  <c r="E5" i="19" s="1"/>
  <c r="F5" i="19" s="1"/>
  <c r="G5" i="19" s="1"/>
  <c r="H5" i="19" s="1"/>
  <c r="I5" i="19" s="1"/>
  <c r="J5" i="19" s="1"/>
  <c r="K5" i="19" s="1"/>
  <c r="L5" i="19" s="1"/>
  <c r="M5" i="19" s="1"/>
  <c r="A11" i="31"/>
  <c r="C51" i="28"/>
  <c r="C49" i="31"/>
  <c r="J29" i="6"/>
  <c r="K63" i="29"/>
  <c r="C52" i="28"/>
  <c r="C50" i="31"/>
  <c r="A7" i="5"/>
  <c r="A7" i="12" s="1"/>
  <c r="G6" i="6"/>
  <c r="A10" i="4"/>
  <c r="A9" i="28"/>
  <c r="A13" i="4"/>
  <c r="A14" i="4" s="1"/>
  <c r="H12" i="27" l="1"/>
  <c r="K12" i="7"/>
  <c r="A15" i="31"/>
  <c r="A12" i="31"/>
  <c r="A17" i="4"/>
  <c r="A18" i="4" s="1"/>
  <c r="A13" i="28"/>
  <c r="A10" i="28"/>
  <c r="A16" i="31" l="1"/>
  <c r="A19" i="31"/>
  <c r="A21" i="4"/>
  <c r="A22" i="4" s="1"/>
  <c r="A14" i="28"/>
  <c r="A17" i="28"/>
  <c r="A23" i="31" l="1"/>
  <c r="A20" i="31"/>
  <c r="A25" i="4"/>
  <c r="A18" i="28"/>
  <c r="A21" i="28"/>
  <c r="A24" i="31" l="1"/>
  <c r="A27" i="31"/>
  <c r="A26" i="4"/>
  <c r="A29" i="4"/>
  <c r="A22" i="28"/>
  <c r="A25" i="28"/>
  <c r="A31" i="31" l="1"/>
  <c r="A28" i="31"/>
  <c r="A30" i="4"/>
  <c r="A33" i="4"/>
  <c r="A26" i="28"/>
  <c r="A29" i="28"/>
  <c r="A32" i="31" l="1"/>
  <c r="A35" i="31"/>
  <c r="A37" i="4"/>
  <c r="A34" i="4"/>
  <c r="A30" i="28"/>
  <c r="A33" i="28"/>
  <c r="A39" i="31" l="1"/>
  <c r="A36" i="31"/>
  <c r="A41" i="4"/>
  <c r="A38" i="4"/>
  <c r="A34" i="28"/>
  <c r="A37" i="28"/>
  <c r="A40" i="31" l="1"/>
  <c r="A43" i="31"/>
  <c r="A44" i="31" s="1"/>
  <c r="A45" i="4"/>
  <c r="A42" i="4"/>
  <c r="A38" i="28"/>
  <c r="A41" i="28"/>
  <c r="A46" i="4" l="1"/>
  <c r="G13" i="6"/>
  <c r="H13" i="29" s="1"/>
  <c r="A42" i="28"/>
  <c r="A45" i="28"/>
  <c r="A46" i="28" s="1"/>
  <c r="E12" i="21" l="1"/>
  <c r="E12" i="35" s="1"/>
  <c r="H6" i="33"/>
  <c r="O6" i="34"/>
  <c r="I45" i="14" l="1"/>
</calcChain>
</file>

<file path=xl/comments1.xml><?xml version="1.0" encoding="utf-8"?>
<comments xmlns="http://schemas.openxmlformats.org/spreadsheetml/2006/main">
  <authors>
    <author>田中 理紗(Tanaka Risa)</author>
  </authors>
  <commentList>
    <comment ref="J3" authorId="0" shapeId="0">
      <text>
        <r>
          <rPr>
            <sz val="10"/>
            <color indexed="81"/>
            <rFont val="ＭＳ Ｐゴシック"/>
            <family val="3"/>
            <charset val="128"/>
          </rPr>
          <t>申請日をご入力ください</t>
        </r>
      </text>
    </comment>
  </commentList>
</comments>
</file>

<file path=xl/comments2.xml><?xml version="1.0" encoding="utf-8"?>
<comments xmlns="http://schemas.openxmlformats.org/spreadsheetml/2006/main">
  <authors>
    <author>田中 理紗(Tanaka Risa)</author>
  </authors>
  <commentList>
    <comment ref="J3" authorId="0" shapeId="0">
      <text>
        <r>
          <rPr>
            <sz val="10"/>
            <color indexed="81"/>
            <rFont val="ＭＳ Ｐゴシック"/>
            <family val="3"/>
            <charset val="128"/>
          </rPr>
          <t>申請日をご入力ください</t>
        </r>
      </text>
    </comment>
  </commentList>
</comments>
</file>

<file path=xl/comments3.xml><?xml version="1.0" encoding="utf-8"?>
<comments xmlns="http://schemas.openxmlformats.org/spreadsheetml/2006/main">
  <authors>
    <author>田中 理紗(Tanaka Risa)</author>
  </authors>
  <commentList>
    <comment ref="D5" authorId="0" shapeId="0">
      <text>
        <r>
          <rPr>
            <sz val="10"/>
            <color indexed="81"/>
            <rFont val="ＭＳ Ｐゴシック"/>
            <family val="3"/>
            <charset val="128"/>
          </rPr>
          <t>外国人もカタカナ等日本語で表記し、旅券記載名欄にアルファベットをご記入ください。</t>
        </r>
      </text>
    </comment>
    <comment ref="D10" authorId="0" shapeId="0">
      <text>
        <r>
          <rPr>
            <sz val="10"/>
            <color indexed="81"/>
            <rFont val="ＭＳ Ｐゴシック"/>
            <family val="3"/>
            <charset val="128"/>
          </rPr>
          <t>講師の出身国と最終学歴の国が同一の場合は国内、異なる場合は海外を選択してください。</t>
        </r>
      </text>
    </comment>
  </commentList>
</comments>
</file>

<file path=xl/comments4.xml><?xml version="1.0" encoding="utf-8"?>
<comments xmlns="http://schemas.openxmlformats.org/spreadsheetml/2006/main">
  <authors>
    <author>田中 理紗(Tanaka Risa)</author>
  </authors>
  <commentList>
    <comment ref="D5" authorId="0" shapeId="0">
      <text>
        <r>
          <rPr>
            <sz val="10"/>
            <color indexed="81"/>
            <rFont val="ＭＳ Ｐゴシック"/>
            <family val="3"/>
            <charset val="128"/>
          </rPr>
          <t>外国人もカタカナ等日本語で表記し、旅券記載名欄にアルファベットをご記入ください。</t>
        </r>
      </text>
    </comment>
    <comment ref="D10" authorId="0" shapeId="0">
      <text>
        <r>
          <rPr>
            <sz val="10"/>
            <color indexed="81"/>
            <rFont val="ＭＳ Ｐゴシック"/>
            <family val="3"/>
            <charset val="128"/>
          </rPr>
          <t>講師の出身国と最終学歴の国が同一の場合は国内、異なる場合は海外を選択してください。</t>
        </r>
      </text>
    </comment>
  </commentList>
</comments>
</file>

<file path=xl/comments5.xml><?xml version="1.0" encoding="utf-8"?>
<comments xmlns="http://schemas.openxmlformats.org/spreadsheetml/2006/main">
  <authors>
    <author>田中 理紗(Tanaka Risa)</author>
  </authors>
  <commentList>
    <comment ref="D4" authorId="0" shapeId="0">
      <text>
        <r>
          <rPr>
            <sz val="10"/>
            <color indexed="81"/>
            <rFont val="ＭＳ Ｐゴシック"/>
            <family val="3"/>
            <charset val="128"/>
          </rPr>
          <t>金額欄には、</t>
        </r>
        <r>
          <rPr>
            <b/>
            <sz val="10"/>
            <color indexed="81"/>
            <rFont val="ＭＳ Ｐゴシック"/>
            <family val="3"/>
            <charset val="128"/>
          </rPr>
          <t>円金額</t>
        </r>
        <r>
          <rPr>
            <sz val="10"/>
            <color indexed="81"/>
            <rFont val="ＭＳ Ｐゴシック"/>
            <family val="3"/>
            <charset val="128"/>
          </rPr>
          <t>をご記入ください。</t>
        </r>
        <r>
          <rPr>
            <b/>
            <sz val="10"/>
            <color indexed="81"/>
            <rFont val="ＭＳ Ｐゴシック"/>
            <family val="3"/>
            <charset val="128"/>
          </rPr>
          <t>計算式記入、リンク貼付け等はしないでください。</t>
        </r>
      </text>
    </comment>
    <comment ref="D32" authorId="0" shapeId="0">
      <text>
        <r>
          <rPr>
            <b/>
            <sz val="10"/>
            <color indexed="81"/>
            <rFont val="ＭＳ Ｐゴシック"/>
            <family val="3"/>
            <charset val="128"/>
          </rPr>
          <t>現地で発生する</t>
        </r>
        <r>
          <rPr>
            <sz val="10"/>
            <color indexed="81"/>
            <rFont val="ＭＳ Ｐゴシック"/>
            <family val="3"/>
            <charset val="128"/>
          </rPr>
          <t>、運営関係の費用。</t>
        </r>
      </text>
    </comment>
  </commentList>
</comments>
</file>

<file path=xl/comments6.xml><?xml version="1.0" encoding="utf-8"?>
<comments xmlns="http://schemas.openxmlformats.org/spreadsheetml/2006/main">
  <authors>
    <author>田中 理紗(Tanaka Risa)</author>
  </authors>
  <commentList>
    <comment ref="B65" authorId="0" shapeId="0">
      <text>
        <r>
          <rPr>
            <sz val="10"/>
            <color indexed="81"/>
            <rFont val="ＭＳ Ｐゴシック"/>
            <family val="3"/>
            <charset val="128"/>
          </rPr>
          <t>不要の場合は、非表示にしてください。</t>
        </r>
      </text>
    </comment>
  </commentList>
</comments>
</file>

<file path=xl/comments7.xml><?xml version="1.0" encoding="utf-8"?>
<comments xmlns="http://schemas.openxmlformats.org/spreadsheetml/2006/main">
  <authors>
    <author>田中 理紗(Tanaka Risa)</author>
  </authors>
  <commentList>
    <comment ref="D5" authorId="0" shapeId="0">
      <text>
        <r>
          <rPr>
            <sz val="10"/>
            <color indexed="81"/>
            <rFont val="ＭＳ Ｐゴシック"/>
            <family val="3"/>
            <charset val="128"/>
          </rPr>
          <t>日付を確認し、正しい日付をご入力ください</t>
        </r>
      </text>
    </comment>
  </commentList>
</comments>
</file>

<file path=xl/comments8.xml><?xml version="1.0" encoding="utf-8"?>
<comments xmlns="http://schemas.openxmlformats.org/spreadsheetml/2006/main">
  <authors>
    <author>田中 理紗(Tanaka Risa)</author>
  </authors>
  <commentList>
    <comment ref="E6" authorId="0" shapeId="0">
      <text>
        <r>
          <rPr>
            <sz val="10"/>
            <color indexed="81"/>
            <rFont val="ＭＳ Ｐゴシック"/>
            <family val="3"/>
            <charset val="128"/>
          </rPr>
          <t>1日あたりの現地通貨の単価をご入力ください</t>
        </r>
      </text>
    </comment>
    <comment ref="K6" authorId="0" shapeId="0">
      <text>
        <r>
          <rPr>
            <sz val="10"/>
            <color indexed="81"/>
            <rFont val="ＭＳ Ｐゴシック"/>
            <family val="3"/>
            <charset val="128"/>
          </rPr>
          <t>現地通貨の単位をご記入ください</t>
        </r>
      </text>
    </comment>
    <comment ref="O6" authorId="0" shapeId="0">
      <text>
        <r>
          <rPr>
            <sz val="10"/>
            <color indexed="81"/>
            <rFont val="ＭＳ Ｐゴシック"/>
            <family val="3"/>
            <charset val="128"/>
          </rPr>
          <t>研修期間が正しいかご確認ください</t>
        </r>
      </text>
    </comment>
  </commentList>
</comments>
</file>

<file path=xl/comments9.xml><?xml version="1.0" encoding="utf-8"?>
<comments xmlns="http://schemas.openxmlformats.org/spreadsheetml/2006/main">
  <authors>
    <author>田中 理紗(Tanaka Risa)</author>
  </authors>
  <commentList>
    <comment ref="A26" authorId="0" shapeId="0">
      <text>
        <r>
          <rPr>
            <sz val="10"/>
            <color indexed="81"/>
            <rFont val="ＭＳ Ｐゴシック"/>
            <family val="3"/>
            <charset val="128"/>
          </rPr>
          <t>左づめでご入力ください</t>
        </r>
      </text>
    </comment>
  </commentList>
</comments>
</file>

<file path=xl/sharedStrings.xml><?xml version="1.0" encoding="utf-8"?>
<sst xmlns="http://schemas.openxmlformats.org/spreadsheetml/2006/main" count="1422" uniqueCount="928">
  <si>
    <t>【海外研修実施希望申込】</t>
    <rPh sb="1" eb="3">
      <t>カイガイ</t>
    </rPh>
    <rPh sb="3" eb="5">
      <t>ケンシュウ</t>
    </rPh>
    <rPh sb="5" eb="7">
      <t>ジッシ</t>
    </rPh>
    <rPh sb="7" eb="9">
      <t>キボウ</t>
    </rPh>
    <rPh sb="9" eb="11">
      <t>モウシコミ</t>
    </rPh>
    <phoneticPr fontId="1"/>
  </si>
  <si>
    <t>①</t>
  </si>
  <si>
    <t>①</t>
    <phoneticPr fontId="1"/>
  </si>
  <si>
    <t>②</t>
  </si>
  <si>
    <t>②</t>
    <phoneticPr fontId="1"/>
  </si>
  <si>
    <t>書式名</t>
    <rPh sb="0" eb="2">
      <t>ショシキ</t>
    </rPh>
    <rPh sb="2" eb="3">
      <t>メイ</t>
    </rPh>
    <phoneticPr fontId="1"/>
  </si>
  <si>
    <t>②</t>
    <phoneticPr fontId="1"/>
  </si>
  <si>
    <t>③</t>
  </si>
  <si>
    <t>④</t>
    <phoneticPr fontId="1"/>
  </si>
  <si>
    <t>⑤</t>
  </si>
  <si>
    <t>⑤</t>
    <phoneticPr fontId="1"/>
  </si>
  <si>
    <t>⑥</t>
  </si>
  <si>
    <t>⑦</t>
  </si>
  <si>
    <t>海外研修実施申請書</t>
    <rPh sb="0" eb="2">
      <t>カイガイ</t>
    </rPh>
    <rPh sb="2" eb="4">
      <t>ケンシュウ</t>
    </rPh>
    <rPh sb="4" eb="6">
      <t>ジッシ</t>
    </rPh>
    <rPh sb="6" eb="9">
      <t>シンセイショ</t>
    </rPh>
    <phoneticPr fontId="1"/>
  </si>
  <si>
    <t>【海外研修完了報告及び精算払請求】</t>
    <rPh sb="1" eb="3">
      <t>カイガイ</t>
    </rPh>
    <rPh sb="3" eb="5">
      <t>ケンシュウ</t>
    </rPh>
    <rPh sb="5" eb="7">
      <t>カンリョウ</t>
    </rPh>
    <rPh sb="7" eb="9">
      <t>ホウコク</t>
    </rPh>
    <rPh sb="9" eb="10">
      <t>オヨ</t>
    </rPh>
    <rPh sb="11" eb="13">
      <t>セイサン</t>
    </rPh>
    <rPh sb="13" eb="14">
      <t>バライ</t>
    </rPh>
    <rPh sb="14" eb="16">
      <t>セイキュウ</t>
    </rPh>
    <phoneticPr fontId="1"/>
  </si>
  <si>
    <t>⑧</t>
  </si>
  <si>
    <t>⑨</t>
  </si>
  <si>
    <t>⑩</t>
  </si>
  <si>
    <t>⑪</t>
  </si>
  <si>
    <t>⑫</t>
  </si>
  <si>
    <t>⑬</t>
  </si>
  <si>
    <t>【新興国】AOTS海外研修書式</t>
    <rPh sb="1" eb="4">
      <t>シンコウコク</t>
    </rPh>
    <rPh sb="9" eb="11">
      <t>カイガイ</t>
    </rPh>
    <rPh sb="11" eb="13">
      <t>ケンシュウ</t>
    </rPh>
    <rPh sb="13" eb="15">
      <t>ショシキ</t>
    </rPh>
    <phoneticPr fontId="1"/>
  </si>
  <si>
    <t>1.</t>
    <phoneticPr fontId="1"/>
  </si>
  <si>
    <t>2.</t>
    <phoneticPr fontId="1"/>
  </si>
  <si>
    <t>海外研修実施希望申込書</t>
    <rPh sb="0" eb="2">
      <t>カイガイ</t>
    </rPh>
    <rPh sb="2" eb="4">
      <t>ケンシュウ</t>
    </rPh>
    <rPh sb="4" eb="6">
      <t>ジッシ</t>
    </rPh>
    <rPh sb="6" eb="8">
      <t>キボウ</t>
    </rPh>
    <rPh sb="8" eb="11">
      <t>モウシコミショ</t>
    </rPh>
    <phoneticPr fontId="1"/>
  </si>
  <si>
    <t>別紙1.</t>
    <phoneticPr fontId="1"/>
  </si>
  <si>
    <t>通訳略歴書</t>
    <phoneticPr fontId="1"/>
  </si>
  <si>
    <t>別紙2.</t>
    <phoneticPr fontId="1"/>
  </si>
  <si>
    <t>別紙3.</t>
    <phoneticPr fontId="1"/>
  </si>
  <si>
    <t>海外研修完了報告及び精算払請求書</t>
    <rPh sb="0" eb="2">
      <t>カイガイ</t>
    </rPh>
    <rPh sb="2" eb="4">
      <t>ケンシュウ</t>
    </rPh>
    <rPh sb="4" eb="6">
      <t>カンリョウ</t>
    </rPh>
    <rPh sb="6" eb="8">
      <t>ホウコク</t>
    </rPh>
    <rPh sb="8" eb="9">
      <t>オヨ</t>
    </rPh>
    <rPh sb="10" eb="12">
      <t>セイサン</t>
    </rPh>
    <rPh sb="12" eb="13">
      <t>バラ</t>
    </rPh>
    <rPh sb="13" eb="15">
      <t>セイキュウ</t>
    </rPh>
    <rPh sb="15" eb="16">
      <t>ショ</t>
    </rPh>
    <phoneticPr fontId="1"/>
  </si>
  <si>
    <t>海外研修実施結果（報告書）</t>
    <rPh sb="0" eb="2">
      <t>カイガイ</t>
    </rPh>
    <rPh sb="2" eb="4">
      <t>ケンシュウ</t>
    </rPh>
    <rPh sb="4" eb="6">
      <t>ジッシ</t>
    </rPh>
    <rPh sb="6" eb="8">
      <t>ケッカ</t>
    </rPh>
    <rPh sb="9" eb="12">
      <t>ホウコクショ</t>
    </rPh>
    <phoneticPr fontId="1"/>
  </si>
  <si>
    <t>別紙1.</t>
    <phoneticPr fontId="1"/>
  </si>
  <si>
    <t>海外研修実績日程表</t>
    <rPh sb="0" eb="2">
      <t>カイガイ</t>
    </rPh>
    <rPh sb="2" eb="4">
      <t>ケンシュウ</t>
    </rPh>
    <rPh sb="4" eb="6">
      <t>ジッセキ</t>
    </rPh>
    <rPh sb="6" eb="9">
      <t>ニッテイヒョウ</t>
    </rPh>
    <phoneticPr fontId="1"/>
  </si>
  <si>
    <t>4.</t>
    <phoneticPr fontId="1"/>
  </si>
  <si>
    <t>5.</t>
    <phoneticPr fontId="1"/>
  </si>
  <si>
    <t>6-2.</t>
    <phoneticPr fontId="1"/>
  </si>
  <si>
    <t>海外研修直後評価票（協力機関用）</t>
    <rPh sb="0" eb="9">
      <t>カイガイケンシュウチョクゴヒョウカヒョウ</t>
    </rPh>
    <rPh sb="10" eb="14">
      <t>キョウリョクキカン</t>
    </rPh>
    <rPh sb="14" eb="15">
      <t>ヨウ</t>
    </rPh>
    <phoneticPr fontId="1"/>
  </si>
  <si>
    <t>出張業務日程表、滞在費及び渡航費</t>
    <rPh sb="0" eb="2">
      <t>シュッチョウ</t>
    </rPh>
    <rPh sb="2" eb="4">
      <t>ギョウム</t>
    </rPh>
    <rPh sb="4" eb="7">
      <t>ニッテイヒョウ</t>
    </rPh>
    <rPh sb="8" eb="11">
      <t>タイザイヒ</t>
    </rPh>
    <rPh sb="11" eb="12">
      <t>オヨ</t>
    </rPh>
    <rPh sb="13" eb="16">
      <t>トコウヒ</t>
    </rPh>
    <phoneticPr fontId="1"/>
  </si>
  <si>
    <t>参加者日当領収書</t>
    <phoneticPr fontId="1"/>
  </si>
  <si>
    <t>研修協力謝金請求書</t>
    <phoneticPr fontId="1"/>
  </si>
  <si>
    <t>研修協力謝金領収書</t>
    <phoneticPr fontId="1"/>
  </si>
  <si>
    <t>参加者出欠確認表</t>
    <rPh sb="0" eb="3">
      <t>サンカシャ</t>
    </rPh>
    <rPh sb="3" eb="5">
      <t>シュッケツ</t>
    </rPh>
    <rPh sb="5" eb="7">
      <t>カクニン</t>
    </rPh>
    <rPh sb="7" eb="8">
      <t>オモテ</t>
    </rPh>
    <phoneticPr fontId="1"/>
  </si>
  <si>
    <t>振込先口座届</t>
    <phoneticPr fontId="1"/>
  </si>
  <si>
    <r>
      <t xml:space="preserve">海外研修日程案 </t>
    </r>
    <r>
      <rPr>
        <sz val="11"/>
        <color rgb="FFFF0000"/>
        <rFont val="ＭＳ Ｐ明朝"/>
        <family val="1"/>
        <charset val="128"/>
      </rPr>
      <t>（自動入力）</t>
    </r>
    <r>
      <rPr>
        <b/>
        <sz val="11"/>
        <color rgb="FFFF0000"/>
        <rFont val="ＭＳ Ｐ明朝"/>
        <family val="1"/>
        <charset val="128"/>
      </rPr>
      <t>　※実施希望申込書と日程案が異なる場合は、手入力ください。</t>
    </r>
    <rPh sb="16" eb="18">
      <t>ジッシ</t>
    </rPh>
    <rPh sb="18" eb="20">
      <t>キボウ</t>
    </rPh>
    <rPh sb="20" eb="23">
      <t>モウシコミショ</t>
    </rPh>
    <rPh sb="24" eb="26">
      <t>ニッテイ</t>
    </rPh>
    <rPh sb="26" eb="27">
      <t>アン</t>
    </rPh>
    <rPh sb="28" eb="29">
      <t>コト</t>
    </rPh>
    <rPh sb="31" eb="33">
      <t>バアイ</t>
    </rPh>
    <rPh sb="35" eb="36">
      <t>テ</t>
    </rPh>
    <rPh sb="36" eb="38">
      <t>ニュウリョク</t>
    </rPh>
    <phoneticPr fontId="1"/>
  </si>
  <si>
    <t>1）</t>
    <phoneticPr fontId="1"/>
  </si>
  <si>
    <t>2）</t>
    <phoneticPr fontId="1"/>
  </si>
  <si>
    <t>3）</t>
    <phoneticPr fontId="1"/>
  </si>
  <si>
    <t>実施形態</t>
    <rPh sb="0" eb="2">
      <t>ジッシ</t>
    </rPh>
    <rPh sb="2" eb="4">
      <t>ケイタイ</t>
    </rPh>
    <phoneticPr fontId="1"/>
  </si>
  <si>
    <t>住所</t>
    <rPh sb="0" eb="2">
      <t>ジュウショ</t>
    </rPh>
    <phoneticPr fontId="1"/>
  </si>
  <si>
    <t>（和）</t>
    <rPh sb="1" eb="2">
      <t>ワ</t>
    </rPh>
    <phoneticPr fontId="1"/>
  </si>
  <si>
    <t>（英）</t>
    <rPh sb="1" eb="2">
      <t>エイ</t>
    </rPh>
    <phoneticPr fontId="1"/>
  </si>
  <si>
    <t>事務担当者</t>
    <rPh sb="0" eb="2">
      <t>ジム</t>
    </rPh>
    <rPh sb="2" eb="5">
      <t>タントウシャ</t>
    </rPh>
    <phoneticPr fontId="1"/>
  </si>
  <si>
    <t>氏名</t>
    <rPh sb="0" eb="2">
      <t>シメイ</t>
    </rPh>
    <phoneticPr fontId="1"/>
  </si>
  <si>
    <t>部課名</t>
    <rPh sb="0" eb="2">
      <t>ブカ</t>
    </rPh>
    <rPh sb="2" eb="3">
      <t>メイ</t>
    </rPh>
    <phoneticPr fontId="1"/>
  </si>
  <si>
    <t>研修コース名</t>
    <rPh sb="0" eb="2">
      <t>ケンシュウ</t>
    </rPh>
    <rPh sb="5" eb="6">
      <t>メイ</t>
    </rPh>
    <phoneticPr fontId="1"/>
  </si>
  <si>
    <t>講師</t>
    <rPh sb="0" eb="2">
      <t>コウシ</t>
    </rPh>
    <phoneticPr fontId="1"/>
  </si>
  <si>
    <t>推薦</t>
  </si>
  <si>
    <t>新聞広告</t>
    <rPh sb="0" eb="2">
      <t>シンブン</t>
    </rPh>
    <rPh sb="2" eb="4">
      <t>コウコク</t>
    </rPh>
    <phoneticPr fontId="1"/>
  </si>
  <si>
    <t>各種団体機関紙への広告</t>
    <rPh sb="0" eb="2">
      <t>カクシュ</t>
    </rPh>
    <rPh sb="2" eb="4">
      <t>ダンタイ</t>
    </rPh>
    <rPh sb="4" eb="7">
      <t>キカンシ</t>
    </rPh>
    <rPh sb="9" eb="11">
      <t>コウコク</t>
    </rPh>
    <phoneticPr fontId="1"/>
  </si>
  <si>
    <t>その他</t>
    <rPh sb="2" eb="3">
      <t>タ</t>
    </rPh>
    <phoneticPr fontId="1"/>
  </si>
  <si>
    <t>海外協力機関</t>
    <rPh sb="0" eb="2">
      <t>カイガイ</t>
    </rPh>
    <rPh sb="2" eb="4">
      <t>キョウリョク</t>
    </rPh>
    <rPh sb="4" eb="6">
      <t>キカン</t>
    </rPh>
    <phoneticPr fontId="1"/>
  </si>
  <si>
    <t>通常型</t>
  </si>
  <si>
    <t>一般財団法人　海外産業人材育成協会</t>
    <rPh sb="0" eb="2">
      <t>イッパン</t>
    </rPh>
    <rPh sb="2" eb="4">
      <t>ザイダン</t>
    </rPh>
    <rPh sb="4" eb="6">
      <t>ホウジン</t>
    </rPh>
    <rPh sb="7" eb="9">
      <t>カイガイ</t>
    </rPh>
    <rPh sb="9" eb="11">
      <t>サンギョウ</t>
    </rPh>
    <rPh sb="11" eb="13">
      <t>ジンザイ</t>
    </rPh>
    <rPh sb="13" eb="15">
      <t>イクセイ</t>
    </rPh>
    <rPh sb="15" eb="17">
      <t>キョウカイ</t>
    </rPh>
    <phoneticPr fontId="1"/>
  </si>
  <si>
    <t>理事長　殿</t>
    <rPh sb="0" eb="3">
      <t>リジチョウ</t>
    </rPh>
    <rPh sb="4" eb="5">
      <t>ドノ</t>
    </rPh>
    <phoneticPr fontId="1"/>
  </si>
  <si>
    <t>申請者</t>
    <rPh sb="0" eb="3">
      <t>シンセイシャ</t>
    </rPh>
    <phoneticPr fontId="1"/>
  </si>
  <si>
    <t>連絡先</t>
    <rPh sb="0" eb="3">
      <t>レンラクサキ</t>
    </rPh>
    <phoneticPr fontId="1"/>
  </si>
  <si>
    <t>1.</t>
    <phoneticPr fontId="1"/>
  </si>
  <si>
    <t>研修実施国・都市</t>
    <rPh sb="0" eb="2">
      <t>ケンシュウ</t>
    </rPh>
    <rPh sb="2" eb="4">
      <t>ジッシ</t>
    </rPh>
    <rPh sb="4" eb="5">
      <t>コク</t>
    </rPh>
    <rPh sb="6" eb="8">
      <t>トシ</t>
    </rPh>
    <phoneticPr fontId="1"/>
  </si>
  <si>
    <t>2.</t>
    <phoneticPr fontId="1"/>
  </si>
  <si>
    <t>研修コース名</t>
    <rPh sb="0" eb="2">
      <t>ケンシュウ</t>
    </rPh>
    <rPh sb="5" eb="6">
      <t>メイ</t>
    </rPh>
    <phoneticPr fontId="1"/>
  </si>
  <si>
    <t>3.</t>
    <phoneticPr fontId="1"/>
  </si>
  <si>
    <t>4.</t>
    <phoneticPr fontId="1"/>
  </si>
  <si>
    <t>□</t>
  </si>
  <si>
    <t>該当</t>
    <rPh sb="0" eb="2">
      <t>ガイトウ</t>
    </rPh>
    <phoneticPr fontId="1"/>
  </si>
  <si>
    <t>非該当</t>
    <rPh sb="0" eb="3">
      <t>ヒガイトウ</t>
    </rPh>
    <phoneticPr fontId="1"/>
  </si>
  <si>
    <t>※該当の場合は、経済産業大臣の許可書（写）をご提出ください。</t>
    <rPh sb="1" eb="3">
      <t>ガイトウ</t>
    </rPh>
    <rPh sb="4" eb="6">
      <t>バアイ</t>
    </rPh>
    <rPh sb="8" eb="10">
      <t>ケイザイ</t>
    </rPh>
    <rPh sb="10" eb="12">
      <t>サンギョウ</t>
    </rPh>
    <rPh sb="12" eb="14">
      <t>ダイジン</t>
    </rPh>
    <rPh sb="15" eb="18">
      <t>キョカショ</t>
    </rPh>
    <rPh sb="19" eb="20">
      <t>ウツ</t>
    </rPh>
    <rPh sb="23" eb="25">
      <t>テイシュツ</t>
    </rPh>
    <phoneticPr fontId="1"/>
  </si>
  <si>
    <t>5.</t>
    <phoneticPr fontId="1"/>
  </si>
  <si>
    <t>研修実施の理由・目的及び研修の目標</t>
    <rPh sb="0" eb="2">
      <t>ケンシュウ</t>
    </rPh>
    <rPh sb="2" eb="4">
      <t>ジッシ</t>
    </rPh>
    <rPh sb="5" eb="7">
      <t>リユウ</t>
    </rPh>
    <rPh sb="8" eb="10">
      <t>モクテキ</t>
    </rPh>
    <rPh sb="10" eb="11">
      <t>オヨ</t>
    </rPh>
    <rPh sb="12" eb="14">
      <t>ケンシュウ</t>
    </rPh>
    <rPh sb="15" eb="17">
      <t>モクヒョウ</t>
    </rPh>
    <phoneticPr fontId="1"/>
  </si>
  <si>
    <t>参加予定者数：</t>
    <rPh sb="0" eb="2">
      <t>サンカ</t>
    </rPh>
    <rPh sb="2" eb="5">
      <t>ヨテイシャ</t>
    </rPh>
    <rPh sb="5" eb="6">
      <t>スウ</t>
    </rPh>
    <phoneticPr fontId="1"/>
  </si>
  <si>
    <t>都市選定理由：</t>
    <rPh sb="0" eb="2">
      <t>トシ</t>
    </rPh>
    <rPh sb="2" eb="4">
      <t>センテイ</t>
    </rPh>
    <rPh sb="4" eb="6">
      <t>リユウ</t>
    </rPh>
    <phoneticPr fontId="1"/>
  </si>
  <si>
    <t>（和）：</t>
    <rPh sb="1" eb="2">
      <t>ワ</t>
    </rPh>
    <phoneticPr fontId="1"/>
  </si>
  <si>
    <t>（英）：</t>
    <rPh sb="1" eb="2">
      <t>エイ</t>
    </rPh>
    <phoneticPr fontId="1"/>
  </si>
  <si>
    <r>
      <t>理由・目的</t>
    </r>
    <r>
      <rPr>
        <vertAlign val="superscript"/>
        <sz val="11"/>
        <color theme="1"/>
        <rFont val="ＭＳ Ｐ明朝"/>
        <family val="1"/>
        <charset val="128"/>
      </rPr>
      <t>（注3）</t>
    </r>
    <r>
      <rPr>
        <sz val="11"/>
        <color theme="1"/>
        <rFont val="ＭＳ Ｐ明朝"/>
        <family val="1"/>
        <charset val="128"/>
      </rPr>
      <t>：</t>
    </r>
    <rPh sb="0" eb="2">
      <t>リユウ</t>
    </rPh>
    <rPh sb="3" eb="5">
      <t>モクテキ</t>
    </rPh>
    <rPh sb="6" eb="7">
      <t>チュウ</t>
    </rPh>
    <phoneticPr fontId="1"/>
  </si>
  <si>
    <r>
      <t>目標</t>
    </r>
    <r>
      <rPr>
        <vertAlign val="superscript"/>
        <sz val="11"/>
        <color theme="1"/>
        <rFont val="ＭＳ Ｐ明朝"/>
        <family val="1"/>
        <charset val="128"/>
      </rPr>
      <t>（注4）</t>
    </r>
    <r>
      <rPr>
        <sz val="11"/>
        <color theme="1"/>
        <rFont val="ＭＳ Ｐ明朝"/>
        <family val="1"/>
        <charset val="128"/>
      </rPr>
      <t>：</t>
    </r>
    <rPh sb="0" eb="2">
      <t>モクヒョウ</t>
    </rPh>
    <rPh sb="3" eb="4">
      <t>チュウ</t>
    </rPh>
    <phoneticPr fontId="1"/>
  </si>
  <si>
    <t>6.</t>
    <phoneticPr fontId="1"/>
  </si>
  <si>
    <t>研修時期及び実研修日数（休日を除く日数）：</t>
    <rPh sb="0" eb="2">
      <t>ケンシュウ</t>
    </rPh>
    <rPh sb="2" eb="4">
      <t>ジキ</t>
    </rPh>
    <rPh sb="4" eb="5">
      <t>オヨ</t>
    </rPh>
    <rPh sb="6" eb="7">
      <t>ジツ</t>
    </rPh>
    <rPh sb="7" eb="9">
      <t>ケンシュウ</t>
    </rPh>
    <rPh sb="9" eb="11">
      <t>ニッスウ</t>
    </rPh>
    <rPh sb="12" eb="14">
      <t>キュウジツ</t>
    </rPh>
    <rPh sb="15" eb="16">
      <t>ノゾ</t>
    </rPh>
    <rPh sb="17" eb="19">
      <t>ニッスウ</t>
    </rPh>
    <phoneticPr fontId="1"/>
  </si>
  <si>
    <t>7.</t>
    <phoneticPr fontId="1"/>
  </si>
  <si>
    <t>海外研修実施予算概算：</t>
    <rPh sb="0" eb="2">
      <t>カイガイ</t>
    </rPh>
    <rPh sb="2" eb="4">
      <t>ケンシュウ</t>
    </rPh>
    <rPh sb="4" eb="6">
      <t>ジッシ</t>
    </rPh>
    <rPh sb="6" eb="8">
      <t>ヨサン</t>
    </rPh>
    <rPh sb="8" eb="10">
      <t>ガイサン</t>
    </rPh>
    <phoneticPr fontId="1"/>
  </si>
  <si>
    <t>8.</t>
    <phoneticPr fontId="1"/>
  </si>
  <si>
    <t>研修生募集方法及び選考基準</t>
    <rPh sb="0" eb="3">
      <t>ケンシュウセイ</t>
    </rPh>
    <rPh sb="3" eb="5">
      <t>ボシュウ</t>
    </rPh>
    <rPh sb="5" eb="7">
      <t>ホウホウ</t>
    </rPh>
    <rPh sb="7" eb="8">
      <t>オヨ</t>
    </rPh>
    <rPh sb="9" eb="11">
      <t>センコウ</t>
    </rPh>
    <rPh sb="11" eb="13">
      <t>キジュン</t>
    </rPh>
    <phoneticPr fontId="1"/>
  </si>
  <si>
    <t>募集方法：</t>
    <rPh sb="0" eb="2">
      <t>ボシュウ</t>
    </rPh>
    <rPh sb="2" eb="4">
      <t>ホウホウ</t>
    </rPh>
    <phoneticPr fontId="1"/>
  </si>
  <si>
    <t>選考基準（職務内容、職位、実務経験年数等）：</t>
    <rPh sb="0" eb="2">
      <t>センコウ</t>
    </rPh>
    <rPh sb="2" eb="4">
      <t>キジュン</t>
    </rPh>
    <rPh sb="5" eb="7">
      <t>ショクム</t>
    </rPh>
    <rPh sb="7" eb="9">
      <t>ナイヨウ</t>
    </rPh>
    <rPh sb="10" eb="12">
      <t>ショクイ</t>
    </rPh>
    <rPh sb="13" eb="15">
      <t>ジツム</t>
    </rPh>
    <rPh sb="15" eb="17">
      <t>ケイケン</t>
    </rPh>
    <rPh sb="17" eb="19">
      <t>ネンスウ</t>
    </rPh>
    <rPh sb="19" eb="20">
      <t>トウ</t>
    </rPh>
    <phoneticPr fontId="1"/>
  </si>
  <si>
    <t>9.</t>
    <phoneticPr fontId="1"/>
  </si>
  <si>
    <t>研修講師</t>
    <rPh sb="0" eb="2">
      <t>ケンシュウ</t>
    </rPh>
    <rPh sb="2" eb="4">
      <t>コウシ</t>
    </rPh>
    <phoneticPr fontId="1"/>
  </si>
  <si>
    <t>研修講師数：</t>
    <rPh sb="0" eb="2">
      <t>ケンシュウ</t>
    </rPh>
    <rPh sb="2" eb="4">
      <t>コウシ</t>
    </rPh>
    <rPh sb="4" eb="5">
      <t>スウ</t>
    </rPh>
    <phoneticPr fontId="1"/>
  </si>
  <si>
    <t>講義言語：</t>
    <rPh sb="0" eb="2">
      <t>コウギ</t>
    </rPh>
    <rPh sb="2" eb="4">
      <t>ゲンゴ</t>
    </rPh>
    <phoneticPr fontId="1"/>
  </si>
  <si>
    <t>通訳言語：</t>
    <rPh sb="0" eb="2">
      <t>ツウヤク</t>
    </rPh>
    <rPh sb="2" eb="4">
      <t>ゲンゴ</t>
    </rPh>
    <phoneticPr fontId="1"/>
  </si>
  <si>
    <t>10.</t>
    <phoneticPr fontId="1"/>
  </si>
  <si>
    <t>海外協力機関</t>
    <rPh sb="0" eb="2">
      <t>カイガイ</t>
    </rPh>
    <rPh sb="2" eb="4">
      <t>キョウリョク</t>
    </rPh>
    <rPh sb="4" eb="6">
      <t>キカン</t>
    </rPh>
    <phoneticPr fontId="1"/>
  </si>
  <si>
    <t>機関名：</t>
    <rPh sb="0" eb="2">
      <t>キカン</t>
    </rPh>
    <rPh sb="2" eb="3">
      <t>メイ</t>
    </rPh>
    <phoneticPr fontId="1"/>
  </si>
  <si>
    <t>機関名</t>
    <rPh sb="0" eb="2">
      <t>キカン</t>
    </rPh>
    <rPh sb="2" eb="3">
      <t>メイ</t>
    </rPh>
    <phoneticPr fontId="1"/>
  </si>
  <si>
    <t>貴機関との関係：</t>
    <rPh sb="0" eb="1">
      <t>キ</t>
    </rPh>
    <rPh sb="1" eb="3">
      <t>キカン</t>
    </rPh>
    <rPh sb="5" eb="7">
      <t>カンケイ</t>
    </rPh>
    <phoneticPr fontId="1"/>
  </si>
  <si>
    <t>11.</t>
    <phoneticPr fontId="1"/>
  </si>
  <si>
    <t>相手国公的機関等の要請</t>
    <rPh sb="0" eb="3">
      <t>アイテコク</t>
    </rPh>
    <rPh sb="3" eb="5">
      <t>コウテキ</t>
    </rPh>
    <rPh sb="5" eb="7">
      <t>キカン</t>
    </rPh>
    <rPh sb="7" eb="8">
      <t>トウ</t>
    </rPh>
    <rPh sb="9" eb="11">
      <t>ヨウセイ</t>
    </rPh>
    <phoneticPr fontId="1"/>
  </si>
  <si>
    <t>有</t>
    <rPh sb="0" eb="1">
      <t>アリ</t>
    </rPh>
    <phoneticPr fontId="1"/>
  </si>
  <si>
    <t>無</t>
    <rPh sb="0" eb="1">
      <t>ナ</t>
    </rPh>
    <phoneticPr fontId="1"/>
  </si>
  <si>
    <t>要請元：</t>
    <rPh sb="0" eb="2">
      <t>ヨウセイ</t>
    </rPh>
    <rPh sb="2" eb="3">
      <t>モト</t>
    </rPh>
    <phoneticPr fontId="1"/>
  </si>
  <si>
    <t>12.</t>
    <phoneticPr fontId="1"/>
  </si>
  <si>
    <t>（注1）</t>
    <rPh sb="1" eb="2">
      <t>チュウ</t>
    </rPh>
    <phoneticPr fontId="1"/>
  </si>
  <si>
    <t>（注2）</t>
    <rPh sb="1" eb="2">
      <t>チュウ</t>
    </rPh>
    <phoneticPr fontId="1"/>
  </si>
  <si>
    <t>（注3）</t>
    <rPh sb="1" eb="2">
      <t>チュウ</t>
    </rPh>
    <phoneticPr fontId="1"/>
  </si>
  <si>
    <t>（注4）</t>
    <rPh sb="1" eb="2">
      <t>チュウ</t>
    </rPh>
    <phoneticPr fontId="1"/>
  </si>
  <si>
    <t>※</t>
    <phoneticPr fontId="1"/>
  </si>
  <si>
    <t>【技術協力活用型・新興国市場開拓事業（研修・専門家派遣事業）】</t>
    <phoneticPr fontId="1"/>
  </si>
  <si>
    <t>TEL：</t>
    <phoneticPr fontId="1"/>
  </si>
  <si>
    <t>E-mail：</t>
    <phoneticPr fontId="1"/>
  </si>
  <si>
    <t>FAX：</t>
    <phoneticPr fontId="1"/>
  </si>
  <si>
    <r>
      <t>研修内容</t>
    </r>
    <r>
      <rPr>
        <b/>
        <vertAlign val="superscript"/>
        <sz val="11"/>
        <color theme="1"/>
        <rFont val="ＭＳ Ｐ明朝"/>
        <family val="1"/>
        <charset val="128"/>
      </rPr>
      <t>（注1）</t>
    </r>
    <r>
      <rPr>
        <b/>
        <sz val="11"/>
        <color theme="1"/>
        <rFont val="ＭＳ Ｐ明朝"/>
        <family val="1"/>
        <charset val="128"/>
      </rPr>
      <t>（海外研修日程案：別添1）</t>
    </r>
    <rPh sb="0" eb="2">
      <t>ケンシュウ</t>
    </rPh>
    <rPh sb="2" eb="4">
      <t>ナイヨウ</t>
    </rPh>
    <rPh sb="5" eb="6">
      <t>チュウ</t>
    </rPh>
    <rPh sb="9" eb="11">
      <t>カイガイ</t>
    </rPh>
    <rPh sb="11" eb="13">
      <t>ケンシュウ</t>
    </rPh>
    <rPh sb="13" eb="15">
      <t>ニッテイ</t>
    </rPh>
    <rPh sb="15" eb="16">
      <t>アン</t>
    </rPh>
    <rPh sb="17" eb="19">
      <t>ベッテン</t>
    </rPh>
    <phoneticPr fontId="1"/>
  </si>
  <si>
    <r>
      <t>役務許可該非判定</t>
    </r>
    <r>
      <rPr>
        <b/>
        <vertAlign val="superscript"/>
        <sz val="11"/>
        <color theme="1"/>
        <rFont val="ＭＳ Ｐ明朝"/>
        <family val="1"/>
        <charset val="128"/>
      </rPr>
      <t>（注2）</t>
    </r>
    <rPh sb="0" eb="8">
      <t>エキムキョカガイヒハンテイ</t>
    </rPh>
    <rPh sb="9" eb="10">
      <t>チュウ</t>
    </rPh>
    <phoneticPr fontId="1"/>
  </si>
  <si>
    <t>☑</t>
  </si>
  <si>
    <t>【技術協力活用型・新興国市場開拓事業（研修・専門家派遣事業）】</t>
    <phoneticPr fontId="1"/>
  </si>
  <si>
    <t>海外研修日程案</t>
    <rPh sb="0" eb="2">
      <t>カイガイ</t>
    </rPh>
    <rPh sb="2" eb="4">
      <t>ケンシュウ</t>
    </rPh>
    <rPh sb="4" eb="6">
      <t>ニッテイ</t>
    </rPh>
    <rPh sb="6" eb="7">
      <t>アン</t>
    </rPh>
    <phoneticPr fontId="1"/>
  </si>
  <si>
    <t>日付</t>
    <rPh sb="0" eb="2">
      <t>ヒヅケ</t>
    </rPh>
    <phoneticPr fontId="1"/>
  </si>
  <si>
    <t>午前</t>
    <rPh sb="0" eb="2">
      <t>ゴゼン</t>
    </rPh>
    <phoneticPr fontId="1"/>
  </si>
  <si>
    <t>（ 00：00 ～ 00：00 )</t>
    <phoneticPr fontId="1"/>
  </si>
  <si>
    <t>講師</t>
    <rPh sb="0" eb="2">
      <t>コウシ</t>
    </rPh>
    <phoneticPr fontId="1"/>
  </si>
  <si>
    <t>担当時間</t>
    <rPh sb="0" eb="2">
      <t>タントウ</t>
    </rPh>
    <rPh sb="2" eb="4">
      <t>ジカン</t>
    </rPh>
    <phoneticPr fontId="1"/>
  </si>
  <si>
    <t>（hrs）</t>
    <phoneticPr fontId="1"/>
  </si>
  <si>
    <t>通訳</t>
    <rPh sb="0" eb="2">
      <t>ツウヤク</t>
    </rPh>
    <phoneticPr fontId="1"/>
  </si>
  <si>
    <t>午後</t>
    <rPh sb="0" eb="2">
      <t>ゴゴ</t>
    </rPh>
    <phoneticPr fontId="1"/>
  </si>
  <si>
    <t>（例）
開講式
【講義】5Sについて、正しい5Sの理解
【演習】工具箱の5S演習</t>
    <phoneticPr fontId="1"/>
  </si>
  <si>
    <t>研修会場：</t>
    <rPh sb="0" eb="2">
      <t>ケンシュウ</t>
    </rPh>
    <rPh sb="2" eb="4">
      <t>カイジョウ</t>
    </rPh>
    <phoneticPr fontId="1"/>
  </si>
  <si>
    <t>研修時間内訳：</t>
    <rPh sb="0" eb="2">
      <t>ケンシュウ</t>
    </rPh>
    <rPh sb="2" eb="4">
      <t>ジカン</t>
    </rPh>
    <rPh sb="4" eb="6">
      <t>ウチワケ</t>
    </rPh>
    <phoneticPr fontId="1"/>
  </si>
  <si>
    <t>講義</t>
    <rPh sb="0" eb="2">
      <t>コウギ</t>
    </rPh>
    <phoneticPr fontId="1"/>
  </si>
  <si>
    <t>演習</t>
    <rPh sb="0" eb="2">
      <t>エンシュウ</t>
    </rPh>
    <phoneticPr fontId="1"/>
  </si>
  <si>
    <t>実技</t>
    <rPh sb="0" eb="2">
      <t>ジツギ</t>
    </rPh>
    <phoneticPr fontId="1"/>
  </si>
  <si>
    <t>視察</t>
    <rPh sb="0" eb="2">
      <t>シサツ</t>
    </rPh>
    <phoneticPr fontId="1"/>
  </si>
  <si>
    <t>合計</t>
    <rPh sb="0" eb="2">
      <t>ゴウケイ</t>
    </rPh>
    <phoneticPr fontId="1"/>
  </si>
  <si>
    <t>時間</t>
    <rPh sb="0" eb="2">
      <t>ジカン</t>
    </rPh>
    <phoneticPr fontId="1"/>
  </si>
  <si>
    <t>・「講義」、「演習」、「実技」、「視察」で研修日程を構成してください。</t>
    <phoneticPr fontId="1"/>
  </si>
  <si>
    <t>・開講式・閉講式は必ず行ってください。</t>
    <phoneticPr fontId="1"/>
  </si>
  <si>
    <t>・開講式・閉講式の時間は、講師の担当時間に含まれません。ただし、通訳者は含めることができます。</t>
    <phoneticPr fontId="1"/>
  </si>
  <si>
    <t>・開講式・閉講式の時間を明記してください。</t>
    <phoneticPr fontId="1"/>
  </si>
  <si>
    <t>（例）
【グループワーク】現場の5S診断、改善提案
【発表】改善提案発表、ディスカッション、講評</t>
    <phoneticPr fontId="1"/>
  </si>
  <si>
    <t>（例）
【講義】
【演習】
閉講式</t>
    <phoneticPr fontId="1"/>
  </si>
  <si>
    <t>【技術協力活用型・新興国市場開拓事業（研修・専門家派遣事業）】</t>
    <rPh sb="1" eb="8">
      <t>ギジュツキョウリョクカツヨウガタ</t>
    </rPh>
    <rPh sb="9" eb="14">
      <t>シンコウコクシジョウ</t>
    </rPh>
    <rPh sb="14" eb="16">
      <t>カイタク</t>
    </rPh>
    <rPh sb="16" eb="18">
      <t>ジギョウ</t>
    </rPh>
    <rPh sb="19" eb="21">
      <t>ケンシュウ</t>
    </rPh>
    <rPh sb="22" eb="25">
      <t>センモンカ</t>
    </rPh>
    <rPh sb="25" eb="27">
      <t>ハケン</t>
    </rPh>
    <rPh sb="27" eb="29">
      <t>ジギョウ</t>
    </rPh>
    <phoneticPr fontId="1"/>
  </si>
  <si>
    <t>一般財団法人　海外産業人材育成協会</t>
    <rPh sb="0" eb="2">
      <t>イッパン</t>
    </rPh>
    <rPh sb="2" eb="4">
      <t>ザイダン</t>
    </rPh>
    <rPh sb="4" eb="6">
      <t>ホウジン</t>
    </rPh>
    <rPh sb="7" eb="9">
      <t>カイガイ</t>
    </rPh>
    <rPh sb="9" eb="11">
      <t>サンギョウ</t>
    </rPh>
    <rPh sb="11" eb="13">
      <t>ジンザイ</t>
    </rPh>
    <rPh sb="13" eb="15">
      <t>イクセイ</t>
    </rPh>
    <rPh sb="15" eb="17">
      <t>キョウカイ</t>
    </rPh>
    <phoneticPr fontId="1"/>
  </si>
  <si>
    <t>理事長　殿</t>
    <rPh sb="0" eb="3">
      <t>リジチョウ</t>
    </rPh>
    <rPh sb="4" eb="5">
      <t>ドノ</t>
    </rPh>
    <phoneticPr fontId="1"/>
  </si>
  <si>
    <t>貴協会の規定の基づき、下記の通り海外研修を実施いたしたく申請します。なお、本研修の実施を申請するにあたり、研修の実施、諸経費の支払いについては貴協会の基準に従います。</t>
    <rPh sb="0" eb="1">
      <t>キ</t>
    </rPh>
    <rPh sb="1" eb="3">
      <t>キョウカイ</t>
    </rPh>
    <rPh sb="4" eb="6">
      <t>キテイ</t>
    </rPh>
    <rPh sb="7" eb="8">
      <t>モト</t>
    </rPh>
    <rPh sb="11" eb="13">
      <t>カキ</t>
    </rPh>
    <rPh sb="14" eb="15">
      <t>トオ</t>
    </rPh>
    <rPh sb="16" eb="18">
      <t>カイガイ</t>
    </rPh>
    <rPh sb="18" eb="20">
      <t>ケンシュウ</t>
    </rPh>
    <rPh sb="21" eb="23">
      <t>ジッシ</t>
    </rPh>
    <rPh sb="28" eb="30">
      <t>シンセイ</t>
    </rPh>
    <rPh sb="37" eb="38">
      <t>ホン</t>
    </rPh>
    <rPh sb="38" eb="40">
      <t>ケンシュウ</t>
    </rPh>
    <rPh sb="41" eb="43">
      <t>ジッシ</t>
    </rPh>
    <rPh sb="44" eb="46">
      <t>シンセイ</t>
    </rPh>
    <rPh sb="53" eb="55">
      <t>ケンシュウ</t>
    </rPh>
    <rPh sb="56" eb="58">
      <t>ジッシ</t>
    </rPh>
    <rPh sb="59" eb="60">
      <t>ショ</t>
    </rPh>
    <rPh sb="60" eb="62">
      <t>ケイヒ</t>
    </rPh>
    <rPh sb="63" eb="65">
      <t>シハラ</t>
    </rPh>
    <rPh sb="71" eb="72">
      <t>キ</t>
    </rPh>
    <rPh sb="72" eb="74">
      <t>キョウカイ</t>
    </rPh>
    <rPh sb="75" eb="77">
      <t>キジュン</t>
    </rPh>
    <rPh sb="78" eb="79">
      <t>シタガ</t>
    </rPh>
    <phoneticPr fontId="1"/>
  </si>
  <si>
    <t>記</t>
    <rPh sb="0" eb="1">
      <t>キ</t>
    </rPh>
    <phoneticPr fontId="1"/>
  </si>
  <si>
    <t>機関名</t>
    <rPh sb="0" eb="2">
      <t>キカン</t>
    </rPh>
    <rPh sb="2" eb="3">
      <t>メイ</t>
    </rPh>
    <phoneticPr fontId="1"/>
  </si>
  <si>
    <t>本社所在地</t>
    <rPh sb="0" eb="2">
      <t>ホンシャ</t>
    </rPh>
    <rPh sb="2" eb="5">
      <t>ショザイチ</t>
    </rPh>
    <phoneticPr fontId="1"/>
  </si>
  <si>
    <t>代表者</t>
    <rPh sb="0" eb="3">
      <t>ダイヒョウシャ</t>
    </rPh>
    <phoneticPr fontId="1"/>
  </si>
  <si>
    <t>役職名</t>
    <rPh sb="0" eb="3">
      <t>ヤクショクメイ</t>
    </rPh>
    <phoneticPr fontId="1"/>
  </si>
  <si>
    <t>氏名</t>
    <rPh sb="0" eb="2">
      <t>シメイ</t>
    </rPh>
    <phoneticPr fontId="1"/>
  </si>
  <si>
    <t>事務担当者</t>
    <rPh sb="0" eb="2">
      <t>ジム</t>
    </rPh>
    <rPh sb="2" eb="5">
      <t>タントウシャ</t>
    </rPh>
    <phoneticPr fontId="1"/>
  </si>
  <si>
    <t>部課名</t>
    <rPh sb="0" eb="2">
      <t>ブカ</t>
    </rPh>
    <rPh sb="2" eb="3">
      <t>メイ</t>
    </rPh>
    <phoneticPr fontId="1"/>
  </si>
  <si>
    <t>TEL</t>
    <phoneticPr fontId="1"/>
  </si>
  <si>
    <t>FAX</t>
    <phoneticPr fontId="1"/>
  </si>
  <si>
    <t>E-mail</t>
    <phoneticPr fontId="1"/>
  </si>
  <si>
    <t>設立年</t>
    <rPh sb="0" eb="2">
      <t>セツリツ</t>
    </rPh>
    <rPh sb="2" eb="3">
      <t>ネン</t>
    </rPh>
    <phoneticPr fontId="1"/>
  </si>
  <si>
    <t>業種</t>
    <rPh sb="0" eb="2">
      <t>ギョウシュ</t>
    </rPh>
    <phoneticPr fontId="1"/>
  </si>
  <si>
    <t>主要製品</t>
    <rPh sb="0" eb="2">
      <t>シュヨウ</t>
    </rPh>
    <rPh sb="2" eb="4">
      <t>セイヒン</t>
    </rPh>
    <phoneticPr fontId="1"/>
  </si>
  <si>
    <t>事業内容</t>
    <rPh sb="0" eb="2">
      <t>ジギョウ</t>
    </rPh>
    <rPh sb="2" eb="4">
      <t>ナイヨウ</t>
    </rPh>
    <phoneticPr fontId="1"/>
  </si>
  <si>
    <t>資本金</t>
    <rPh sb="0" eb="3">
      <t>シホンキン</t>
    </rPh>
    <phoneticPr fontId="1"/>
  </si>
  <si>
    <t>正規従業員数</t>
    <rPh sb="0" eb="2">
      <t>セイキ</t>
    </rPh>
    <rPh sb="2" eb="5">
      <t>ジュウギョウイン</t>
    </rPh>
    <rPh sb="5" eb="6">
      <t>スウ</t>
    </rPh>
    <phoneticPr fontId="1"/>
  </si>
  <si>
    <t>海外研修実施計画の概要（別紙1）</t>
    <rPh sb="0" eb="2">
      <t>カイガイ</t>
    </rPh>
    <rPh sb="2" eb="4">
      <t>ケンシュウ</t>
    </rPh>
    <rPh sb="4" eb="6">
      <t>ジッシ</t>
    </rPh>
    <rPh sb="6" eb="8">
      <t>ケイカク</t>
    </rPh>
    <rPh sb="9" eb="11">
      <t>ガイヨウ</t>
    </rPh>
    <rPh sb="12" eb="14">
      <t>ベッシ</t>
    </rPh>
    <phoneticPr fontId="1"/>
  </si>
  <si>
    <t>海外研修日程案（別紙3）</t>
    <rPh sb="0" eb="2">
      <t>カイガイ</t>
    </rPh>
    <rPh sb="2" eb="4">
      <t>ケンシュウ</t>
    </rPh>
    <rPh sb="4" eb="6">
      <t>ニッテイ</t>
    </rPh>
    <rPh sb="6" eb="7">
      <t>アン</t>
    </rPh>
    <rPh sb="8" eb="10">
      <t>ベッシ</t>
    </rPh>
    <phoneticPr fontId="1"/>
  </si>
  <si>
    <t>4.</t>
    <phoneticPr fontId="1"/>
  </si>
  <si>
    <t>個人情報の取り扱いについて（別紙4）</t>
    <rPh sb="0" eb="2">
      <t>コジン</t>
    </rPh>
    <rPh sb="2" eb="4">
      <t>ジョウホウ</t>
    </rPh>
    <rPh sb="5" eb="6">
      <t>ト</t>
    </rPh>
    <rPh sb="7" eb="8">
      <t>アツカ</t>
    </rPh>
    <rPh sb="14" eb="16">
      <t>ベッシ</t>
    </rPh>
    <phoneticPr fontId="1"/>
  </si>
  <si>
    <t>住所</t>
    <rPh sb="0" eb="2">
      <t>ジュウショ</t>
    </rPh>
    <phoneticPr fontId="1"/>
  </si>
  <si>
    <t>同上</t>
    <rPh sb="0" eb="2">
      <t>ドウジョウ</t>
    </rPh>
    <phoneticPr fontId="1"/>
  </si>
  <si>
    <t>代表者役職名</t>
    <rPh sb="0" eb="3">
      <t>ダイヒョウシャ</t>
    </rPh>
    <rPh sb="3" eb="6">
      <t>ヤクショクメイ</t>
    </rPh>
    <phoneticPr fontId="1"/>
  </si>
  <si>
    <t>代表者氏名</t>
    <rPh sb="0" eb="3">
      <t>ダイヒョウシャ</t>
    </rPh>
    <rPh sb="3" eb="5">
      <t>シメイ</t>
    </rPh>
    <phoneticPr fontId="1"/>
  </si>
  <si>
    <t>（別紙1）</t>
    <rPh sb="1" eb="3">
      <t>ベッシ</t>
    </rPh>
    <phoneticPr fontId="1"/>
  </si>
  <si>
    <t>海外研修実施計画の概要</t>
    <rPh sb="0" eb="2">
      <t>カイガイ</t>
    </rPh>
    <rPh sb="2" eb="4">
      <t>ケンシュウ</t>
    </rPh>
    <rPh sb="4" eb="6">
      <t>ジッシ</t>
    </rPh>
    <rPh sb="6" eb="8">
      <t>ケイカク</t>
    </rPh>
    <rPh sb="9" eb="11">
      <t>ガイヨウ</t>
    </rPh>
    <phoneticPr fontId="1"/>
  </si>
  <si>
    <t>法人名</t>
    <rPh sb="0" eb="2">
      <t>ホウジン</t>
    </rPh>
    <rPh sb="2" eb="3">
      <t>メイ</t>
    </rPh>
    <phoneticPr fontId="1"/>
  </si>
  <si>
    <t>（英語名）</t>
    <rPh sb="0" eb="1">
      <t>ジンメイ</t>
    </rPh>
    <rPh sb="1" eb="3">
      <t>エイゴ</t>
    </rPh>
    <rPh sb="3" eb="4">
      <t>メイ</t>
    </rPh>
    <phoneticPr fontId="1"/>
  </si>
  <si>
    <t>1.</t>
    <phoneticPr fontId="1"/>
  </si>
  <si>
    <t>（和）</t>
    <rPh sb="1" eb="2">
      <t>ワ</t>
    </rPh>
    <phoneticPr fontId="1"/>
  </si>
  <si>
    <t>実施国・都市名：</t>
    <rPh sb="0" eb="2">
      <t>ジッシ</t>
    </rPh>
    <rPh sb="2" eb="3">
      <t>コク</t>
    </rPh>
    <rPh sb="4" eb="7">
      <t>トシメイ</t>
    </rPh>
    <phoneticPr fontId="1"/>
  </si>
  <si>
    <t>（英）</t>
    <rPh sb="1" eb="2">
      <t>エイ</t>
    </rPh>
    <phoneticPr fontId="1"/>
  </si>
  <si>
    <t>研修実施国・都市</t>
    <rPh sb="0" eb="2">
      <t>ケンシュウ</t>
    </rPh>
    <rPh sb="2" eb="4">
      <t>ジッシ</t>
    </rPh>
    <rPh sb="4" eb="5">
      <t>コク</t>
    </rPh>
    <rPh sb="6" eb="8">
      <t>トシ</t>
    </rPh>
    <phoneticPr fontId="1"/>
  </si>
  <si>
    <t>2.</t>
    <phoneticPr fontId="1"/>
  </si>
  <si>
    <t>研修コース名</t>
    <rPh sb="0" eb="2">
      <t>ケンシュウ</t>
    </rPh>
    <rPh sb="5" eb="6">
      <t>メイ</t>
    </rPh>
    <phoneticPr fontId="1"/>
  </si>
  <si>
    <t>3.</t>
    <phoneticPr fontId="1"/>
  </si>
  <si>
    <t>4.</t>
    <phoneticPr fontId="1"/>
  </si>
  <si>
    <t>5.</t>
    <phoneticPr fontId="1"/>
  </si>
  <si>
    <t>6.</t>
    <phoneticPr fontId="1"/>
  </si>
  <si>
    <t>7.</t>
    <phoneticPr fontId="1"/>
  </si>
  <si>
    <t>1）</t>
    <phoneticPr fontId="1"/>
  </si>
  <si>
    <t>2）</t>
    <phoneticPr fontId="1"/>
  </si>
  <si>
    <t>3）</t>
    <phoneticPr fontId="1"/>
  </si>
  <si>
    <t>4）</t>
    <phoneticPr fontId="1"/>
  </si>
  <si>
    <t>研修講師数：</t>
    <rPh sb="0" eb="2">
      <t>ケンシュウ</t>
    </rPh>
    <rPh sb="2" eb="4">
      <t>コウシ</t>
    </rPh>
    <rPh sb="4" eb="5">
      <t>スウ</t>
    </rPh>
    <phoneticPr fontId="1"/>
  </si>
  <si>
    <t>講義言語：</t>
    <rPh sb="0" eb="2">
      <t>コウギ</t>
    </rPh>
    <rPh sb="2" eb="4">
      <t>ゲンゴ</t>
    </rPh>
    <phoneticPr fontId="1"/>
  </si>
  <si>
    <t>通訳言語：</t>
    <rPh sb="0" eb="2">
      <t>ツウヤク</t>
    </rPh>
    <rPh sb="2" eb="4">
      <t>ゲンゴ</t>
    </rPh>
    <phoneticPr fontId="1"/>
  </si>
  <si>
    <t>予定講師名</t>
    <rPh sb="0" eb="2">
      <t>ヨテイ</t>
    </rPh>
    <rPh sb="2" eb="5">
      <t>コウシメイ</t>
    </rPh>
    <phoneticPr fontId="1"/>
  </si>
  <si>
    <t>所属機関・職位</t>
    <rPh sb="0" eb="2">
      <t>ショゾク</t>
    </rPh>
    <rPh sb="2" eb="4">
      <t>キカン</t>
    </rPh>
    <rPh sb="5" eb="7">
      <t>ショクイ</t>
    </rPh>
    <phoneticPr fontId="1"/>
  </si>
  <si>
    <t>当該分野経験年数</t>
    <rPh sb="0" eb="2">
      <t>トウガイ</t>
    </rPh>
    <rPh sb="2" eb="4">
      <t>ブンヤ</t>
    </rPh>
    <rPh sb="4" eb="6">
      <t>ケイケン</t>
    </rPh>
    <rPh sb="6" eb="8">
      <t>ネンスウ</t>
    </rPh>
    <phoneticPr fontId="1"/>
  </si>
  <si>
    <t>8.</t>
    <phoneticPr fontId="1"/>
  </si>
  <si>
    <t>（研修受講後、研修生が何をどの程度まで理解もしくは実行できるようにするか等、具体的に箇条書きしてください。）</t>
    <phoneticPr fontId="1"/>
  </si>
  <si>
    <t>9.</t>
    <phoneticPr fontId="1"/>
  </si>
  <si>
    <t>□</t>
    <phoneticPr fontId="1"/>
  </si>
  <si>
    <t>公募</t>
    <rPh sb="0" eb="2">
      <t>コウボ</t>
    </rPh>
    <phoneticPr fontId="1"/>
  </si>
  <si>
    <t>新聞広告</t>
    <rPh sb="0" eb="2">
      <t>シンブン</t>
    </rPh>
    <rPh sb="2" eb="4">
      <t>コウコク</t>
    </rPh>
    <phoneticPr fontId="1"/>
  </si>
  <si>
    <t>各種団体機関紙への広告</t>
    <rPh sb="0" eb="2">
      <t>カクシュ</t>
    </rPh>
    <rPh sb="2" eb="4">
      <t>ダンタイ</t>
    </rPh>
    <rPh sb="4" eb="7">
      <t>キカンシ</t>
    </rPh>
    <rPh sb="9" eb="11">
      <t>コウコク</t>
    </rPh>
    <phoneticPr fontId="1"/>
  </si>
  <si>
    <t>ダイレクトメール</t>
    <phoneticPr fontId="1"/>
  </si>
  <si>
    <t>その他</t>
    <rPh sb="2" eb="3">
      <t>タ</t>
    </rPh>
    <phoneticPr fontId="1"/>
  </si>
  <si>
    <t>海外協力機関</t>
    <rPh sb="0" eb="2">
      <t>カイガイ</t>
    </rPh>
    <rPh sb="2" eb="4">
      <t>キョウリョク</t>
    </rPh>
    <rPh sb="4" eb="6">
      <t>キカン</t>
    </rPh>
    <phoneticPr fontId="1"/>
  </si>
  <si>
    <t>現地実行委員会</t>
    <rPh sb="0" eb="2">
      <t>ゲンチ</t>
    </rPh>
    <rPh sb="2" eb="4">
      <t>ジッコウ</t>
    </rPh>
    <rPh sb="4" eb="7">
      <t>イインカイ</t>
    </rPh>
    <phoneticPr fontId="1"/>
  </si>
  <si>
    <t>公的機関</t>
    <rPh sb="0" eb="2">
      <t>コウテキ</t>
    </rPh>
    <rPh sb="2" eb="4">
      <t>キカン</t>
    </rPh>
    <phoneticPr fontId="1"/>
  </si>
  <si>
    <t>推薦</t>
    <rPh sb="0" eb="2">
      <t>スイセン</t>
    </rPh>
    <phoneticPr fontId="1"/>
  </si>
  <si>
    <t>推薦研修生の所属先：</t>
    <rPh sb="0" eb="2">
      <t>スイセン</t>
    </rPh>
    <rPh sb="2" eb="5">
      <t>ケンシュウセイ</t>
    </rPh>
    <rPh sb="6" eb="8">
      <t>ショゾク</t>
    </rPh>
    <rPh sb="8" eb="9">
      <t>サキ</t>
    </rPh>
    <phoneticPr fontId="1"/>
  </si>
  <si>
    <t>※参加費徴収の有無：</t>
    <rPh sb="1" eb="4">
      <t>サンカヒ</t>
    </rPh>
    <rPh sb="4" eb="6">
      <t>チョウシュウ</t>
    </rPh>
    <rPh sb="7" eb="9">
      <t>ウム</t>
    </rPh>
    <phoneticPr fontId="1"/>
  </si>
  <si>
    <t>有</t>
    <rPh sb="0" eb="1">
      <t>アリ</t>
    </rPh>
    <phoneticPr fontId="1"/>
  </si>
  <si>
    <t>無</t>
    <rPh sb="0" eb="1">
      <t>ナ</t>
    </rPh>
    <phoneticPr fontId="1"/>
  </si>
  <si>
    <t>10.</t>
    <phoneticPr fontId="1"/>
  </si>
  <si>
    <t>11.</t>
    <phoneticPr fontId="1"/>
  </si>
  <si>
    <t>機関名：</t>
    <rPh sb="0" eb="2">
      <t>キカン</t>
    </rPh>
    <rPh sb="2" eb="3">
      <t>メイ</t>
    </rPh>
    <phoneticPr fontId="1"/>
  </si>
  <si>
    <t>事業概要：</t>
    <rPh sb="0" eb="2">
      <t>ジギョウ</t>
    </rPh>
    <rPh sb="2" eb="4">
      <t>ガイヨウ</t>
    </rPh>
    <phoneticPr fontId="1"/>
  </si>
  <si>
    <t>貴機関との関係及び研修における役割：</t>
    <rPh sb="0" eb="1">
      <t>キ</t>
    </rPh>
    <rPh sb="1" eb="3">
      <t>キカン</t>
    </rPh>
    <rPh sb="5" eb="7">
      <t>カンケイ</t>
    </rPh>
    <rPh sb="7" eb="8">
      <t>オヨ</t>
    </rPh>
    <rPh sb="9" eb="11">
      <t>ケンシュウ</t>
    </rPh>
    <rPh sb="15" eb="17">
      <t>ヤクワリ</t>
    </rPh>
    <phoneticPr fontId="1"/>
  </si>
  <si>
    <t>※それぞれ該当項目にチェック☑してください。</t>
    <rPh sb="5" eb="7">
      <t>ガイトウ</t>
    </rPh>
    <rPh sb="7" eb="9">
      <t>コウモク</t>
    </rPh>
    <phoneticPr fontId="1"/>
  </si>
  <si>
    <t>①</t>
    <phoneticPr fontId="1"/>
  </si>
  <si>
    <t>協力機関と海外協力機関の有償契約の有無：</t>
    <rPh sb="0" eb="2">
      <t>キョウリョク</t>
    </rPh>
    <rPh sb="2" eb="4">
      <t>キカン</t>
    </rPh>
    <rPh sb="5" eb="7">
      <t>カイガイ</t>
    </rPh>
    <rPh sb="7" eb="9">
      <t>キョウリョク</t>
    </rPh>
    <rPh sb="9" eb="11">
      <t>キカン</t>
    </rPh>
    <rPh sb="12" eb="14">
      <t>ユウショウ</t>
    </rPh>
    <rPh sb="14" eb="16">
      <t>ケイヤク</t>
    </rPh>
    <rPh sb="17" eb="19">
      <t>ウム</t>
    </rPh>
    <phoneticPr fontId="1"/>
  </si>
  <si>
    <t>②</t>
    <phoneticPr fontId="1"/>
  </si>
  <si>
    <t>分担金負担先：</t>
    <rPh sb="0" eb="3">
      <t>ブンタンキン</t>
    </rPh>
    <rPh sb="3" eb="5">
      <t>フタン</t>
    </rPh>
    <rPh sb="5" eb="6">
      <t>サキ</t>
    </rPh>
    <phoneticPr fontId="1"/>
  </si>
  <si>
    <t>協力機関</t>
    <rPh sb="0" eb="2">
      <t>キョウリョク</t>
    </rPh>
    <rPh sb="2" eb="4">
      <t>キカン</t>
    </rPh>
    <phoneticPr fontId="1"/>
  </si>
  <si>
    <t>12.</t>
    <phoneticPr fontId="1"/>
  </si>
  <si>
    <t>出張時期：</t>
    <rPh sb="0" eb="2">
      <t>シュッチョウ</t>
    </rPh>
    <rPh sb="2" eb="4">
      <t>ジキ</t>
    </rPh>
    <phoneticPr fontId="1"/>
  </si>
  <si>
    <t>（○日間のうち移動日○日）</t>
    <rPh sb="2" eb="4">
      <t>ニチカン</t>
    </rPh>
    <rPh sb="7" eb="10">
      <t>イドウビ</t>
    </rPh>
    <rPh sb="11" eb="12">
      <t>ニチ</t>
    </rPh>
    <phoneticPr fontId="1"/>
  </si>
  <si>
    <t>出張予定者名：</t>
    <rPh sb="0" eb="2">
      <t>シュッチョウ</t>
    </rPh>
    <rPh sb="2" eb="4">
      <t>ヨテイ</t>
    </rPh>
    <rPh sb="4" eb="5">
      <t>シャ</t>
    </rPh>
    <rPh sb="5" eb="6">
      <t>メイ</t>
    </rPh>
    <phoneticPr fontId="1"/>
  </si>
  <si>
    <t>訪問先/用途目的：</t>
    <rPh sb="0" eb="2">
      <t>ホウモン</t>
    </rPh>
    <rPh sb="2" eb="3">
      <t>サキ</t>
    </rPh>
    <rPh sb="4" eb="6">
      <t>ヨウト</t>
    </rPh>
    <rPh sb="6" eb="8">
      <t>モクテキ</t>
    </rPh>
    <phoneticPr fontId="1"/>
  </si>
  <si>
    <t>13.</t>
    <phoneticPr fontId="1"/>
  </si>
  <si>
    <t>＜注意事項＞</t>
    <rPh sb="1" eb="3">
      <t>チュウイ</t>
    </rPh>
    <rPh sb="3" eb="5">
      <t>ジコウ</t>
    </rPh>
    <phoneticPr fontId="1"/>
  </si>
  <si>
    <t>研修生に提供する技術が法律に抵触しないかどうか、事前にご確認ください。研修を行う際に使用する設備や技術が｢外国為替及び外国貿易法｣第25条（役務取引等）の規程により、経済産業大臣の許可が必要な場合があります。規制される技術は「外国為替令」第17条に列記されているもので、経済産業大臣の許可を要する貨物の設計、製造、使用の技術が対象になります。輸出にあたって経済産業大臣の許可が必要でない貨物の設計、製造、使用の技術についても、その提供には許可を要する場合があります。社内にコンプライアンスプログラム（C/P）が整備されている場合は、研修技術が役務許可の非該当であることを担当部にご確認ください。該当、非該当が不明な場合は、下記にお問合せください。</t>
    <rPh sb="290" eb="292">
      <t>カクニン</t>
    </rPh>
    <phoneticPr fontId="1"/>
  </si>
  <si>
    <t>（注1）</t>
    <rPh sb="1" eb="2">
      <t>チュウ</t>
    </rPh>
    <phoneticPr fontId="1"/>
  </si>
  <si>
    <t>（注2）</t>
    <rPh sb="1" eb="2">
      <t>チュウ</t>
    </rPh>
    <phoneticPr fontId="1"/>
  </si>
  <si>
    <t>（注3）</t>
    <rPh sb="1" eb="2">
      <t>チュウ</t>
    </rPh>
    <phoneticPr fontId="1"/>
  </si>
  <si>
    <t>※</t>
    <phoneticPr fontId="1"/>
  </si>
  <si>
    <t>実施形態</t>
    <rPh sb="0" eb="2">
      <t>ジッシ</t>
    </rPh>
    <rPh sb="2" eb="4">
      <t>ケイタイ</t>
    </rPh>
    <phoneticPr fontId="1"/>
  </si>
  <si>
    <t>（</t>
    <phoneticPr fontId="1"/>
  </si>
  <si>
    <t>）</t>
    <phoneticPr fontId="1"/>
  </si>
  <si>
    <t>）</t>
    <phoneticPr fontId="1"/>
  </si>
  <si>
    <t>送付先、送付数：</t>
    <rPh sb="0" eb="3">
      <t>ソウフサキ</t>
    </rPh>
    <rPh sb="4" eb="6">
      <t>ソウフ</t>
    </rPh>
    <rPh sb="6" eb="7">
      <t>スウ</t>
    </rPh>
    <phoneticPr fontId="1"/>
  </si>
  <si>
    <t>（</t>
    <phoneticPr fontId="1"/>
  </si>
  <si>
    <t>機関名称：</t>
    <rPh sb="0" eb="2">
      <t>キカン</t>
    </rPh>
    <rPh sb="2" eb="4">
      <t>メイショウ</t>
    </rPh>
    <phoneticPr fontId="1"/>
  </si>
  <si>
    <t>～</t>
    <phoneticPr fontId="1"/>
  </si>
  <si>
    <t>（</t>
    <phoneticPr fontId="1"/>
  </si>
  <si>
    <t>）</t>
    <phoneticPr fontId="1"/>
  </si>
  <si>
    <r>
      <t>研修達成目標</t>
    </r>
    <r>
      <rPr>
        <b/>
        <vertAlign val="superscript"/>
        <sz val="11"/>
        <color theme="1"/>
        <rFont val="ＭＳ Ｐ明朝"/>
        <family val="1"/>
        <charset val="128"/>
      </rPr>
      <t>（注3）</t>
    </r>
    <rPh sb="0" eb="2">
      <t>ケンシュウ</t>
    </rPh>
    <rPh sb="2" eb="4">
      <t>タッセイ</t>
    </rPh>
    <rPh sb="4" eb="6">
      <t>モクヒョウ</t>
    </rPh>
    <rPh sb="7" eb="8">
      <t>チュウ</t>
    </rPh>
    <phoneticPr fontId="1"/>
  </si>
  <si>
    <t>（別添Ⅰ）</t>
    <rPh sb="1" eb="3">
      <t>ベッテン</t>
    </rPh>
    <phoneticPr fontId="1"/>
  </si>
  <si>
    <t>講師・管理員略歴書</t>
    <rPh sb="0" eb="2">
      <t>コウシ</t>
    </rPh>
    <rPh sb="3" eb="5">
      <t>カンリ</t>
    </rPh>
    <rPh sb="5" eb="6">
      <t>イン</t>
    </rPh>
    <rPh sb="6" eb="9">
      <t>リャクレキショ</t>
    </rPh>
    <phoneticPr fontId="1"/>
  </si>
  <si>
    <t>＜AOTS提出用＞</t>
    <rPh sb="5" eb="8">
      <t>テイシュツヨウ</t>
    </rPh>
    <phoneticPr fontId="1"/>
  </si>
  <si>
    <t>作成日</t>
    <rPh sb="0" eb="3">
      <t>サクセイビ</t>
    </rPh>
    <phoneticPr fontId="1"/>
  </si>
  <si>
    <t>旅券記載のアルファベット表記</t>
    <rPh sb="0" eb="2">
      <t>リョケン</t>
    </rPh>
    <rPh sb="2" eb="4">
      <t>キサイ</t>
    </rPh>
    <rPh sb="12" eb="14">
      <t>ヒョウキ</t>
    </rPh>
    <phoneticPr fontId="1"/>
  </si>
  <si>
    <t>氏名</t>
    <rPh sb="0" eb="2">
      <t>シメイ</t>
    </rPh>
    <phoneticPr fontId="1"/>
  </si>
  <si>
    <t>（性別）</t>
    <rPh sb="1" eb="3">
      <t>セイベツ</t>
    </rPh>
    <phoneticPr fontId="1"/>
  </si>
  <si>
    <t>生年・月</t>
    <rPh sb="0" eb="2">
      <t>セイネン</t>
    </rPh>
    <rPh sb="3" eb="4">
      <t>ガツ</t>
    </rPh>
    <phoneticPr fontId="1"/>
  </si>
  <si>
    <t>国籍</t>
    <rPh sb="0" eb="2">
      <t>コクセキ</t>
    </rPh>
    <phoneticPr fontId="1"/>
  </si>
  <si>
    <t>現職</t>
    <rPh sb="0" eb="2">
      <t>ゲンショク</t>
    </rPh>
    <phoneticPr fontId="1"/>
  </si>
  <si>
    <t>現住所</t>
    <rPh sb="0" eb="3">
      <t>ゲンジュウショ</t>
    </rPh>
    <phoneticPr fontId="1"/>
  </si>
  <si>
    <t>最終学歴</t>
    <rPh sb="0" eb="2">
      <t>サイシュウ</t>
    </rPh>
    <rPh sb="2" eb="4">
      <t>ガクレキ</t>
    </rPh>
    <phoneticPr fontId="1"/>
  </si>
  <si>
    <t>卒業年月</t>
    <rPh sb="0" eb="2">
      <t>ソツギョウ</t>
    </rPh>
    <rPh sb="2" eb="4">
      <t>ネンゲツ</t>
    </rPh>
    <phoneticPr fontId="1"/>
  </si>
  <si>
    <t>専攻分野・学部学科等</t>
    <rPh sb="0" eb="2">
      <t>センコウ</t>
    </rPh>
    <rPh sb="2" eb="4">
      <t>ブンヤ</t>
    </rPh>
    <rPh sb="5" eb="7">
      <t>ガクブ</t>
    </rPh>
    <rPh sb="7" eb="9">
      <t>ガッカ</t>
    </rPh>
    <rPh sb="9" eb="10">
      <t>トウ</t>
    </rPh>
    <phoneticPr fontId="1"/>
  </si>
  <si>
    <t>講師の講義使用言語</t>
    <rPh sb="0" eb="2">
      <t>コウシ</t>
    </rPh>
    <rPh sb="3" eb="5">
      <t>コウギ</t>
    </rPh>
    <rPh sb="5" eb="7">
      <t>シヨウ</t>
    </rPh>
    <rPh sb="7" eb="9">
      <t>ゲンゴ</t>
    </rPh>
    <phoneticPr fontId="1"/>
  </si>
  <si>
    <t>講義通訳</t>
    <rPh sb="0" eb="2">
      <t>コウギ</t>
    </rPh>
    <rPh sb="2" eb="4">
      <t>ツウヤク</t>
    </rPh>
    <phoneticPr fontId="1"/>
  </si>
  <si>
    <t>語</t>
    <rPh sb="0" eb="1">
      <t>ゴ</t>
    </rPh>
    <phoneticPr fontId="1"/>
  </si>
  <si>
    <t>⇔</t>
    <phoneticPr fontId="1"/>
  </si>
  <si>
    <t>職歴（含海外）</t>
    <rPh sb="0" eb="2">
      <t>ショクレキ</t>
    </rPh>
    <rPh sb="3" eb="4">
      <t>フク</t>
    </rPh>
    <rPh sb="4" eb="6">
      <t>カイガイ</t>
    </rPh>
    <phoneticPr fontId="1"/>
  </si>
  <si>
    <t>（主な国内外指導内容）</t>
    <rPh sb="1" eb="2">
      <t>オモ</t>
    </rPh>
    <rPh sb="3" eb="6">
      <t>コクナイガイ</t>
    </rPh>
    <rPh sb="6" eb="8">
      <t>シドウ</t>
    </rPh>
    <rPh sb="8" eb="10">
      <t>ナイヨウ</t>
    </rPh>
    <phoneticPr fontId="1"/>
  </si>
  <si>
    <t>1）国内</t>
    <rPh sb="2" eb="4">
      <t>コクナイ</t>
    </rPh>
    <phoneticPr fontId="1"/>
  </si>
  <si>
    <t>2）海外</t>
    <rPh sb="2" eb="4">
      <t>カイガイ</t>
    </rPh>
    <phoneticPr fontId="1"/>
  </si>
  <si>
    <t>特記事項</t>
    <rPh sb="0" eb="2">
      <t>トッキ</t>
    </rPh>
    <rPh sb="2" eb="4">
      <t>ジコウ</t>
    </rPh>
    <phoneticPr fontId="1"/>
  </si>
  <si>
    <t>※</t>
    <phoneticPr fontId="1"/>
  </si>
  <si>
    <t>AOTSの個人情報保護方針について：詳細は当協会ホームページにて公開しています。</t>
    <phoneticPr fontId="1"/>
  </si>
  <si>
    <t>当略歴書は海外研修「派遣講師（出張者）」としての認定・審査・予算概算・精算管理のために使用します。</t>
    <rPh sb="10" eb="12">
      <t>ハケン</t>
    </rPh>
    <rPh sb="12" eb="14">
      <t>コウシ</t>
    </rPh>
    <rPh sb="15" eb="18">
      <t>シュッチョウシャ</t>
    </rPh>
    <rPh sb="24" eb="26">
      <t>ニンテイ</t>
    </rPh>
    <rPh sb="27" eb="29">
      <t>シンサ</t>
    </rPh>
    <rPh sb="30" eb="32">
      <t>ヨサン</t>
    </rPh>
    <rPh sb="32" eb="34">
      <t>ガイサン</t>
    </rPh>
    <rPh sb="35" eb="37">
      <t>セイサン</t>
    </rPh>
    <rPh sb="37" eb="39">
      <t>カンリ</t>
    </rPh>
    <rPh sb="43" eb="45">
      <t>シヨウ</t>
    </rPh>
    <phoneticPr fontId="1"/>
  </si>
  <si>
    <t>当略歴書に記載の個人情報は、当協会の個人情報保護方針に基づき安全に管理し保護の徹底に努めます。</t>
    <rPh sb="0" eb="1">
      <t>トウ</t>
    </rPh>
    <rPh sb="1" eb="4">
      <t>リャクレキショ</t>
    </rPh>
    <rPh sb="5" eb="7">
      <t>キサイ</t>
    </rPh>
    <rPh sb="8" eb="10">
      <t>コジン</t>
    </rPh>
    <rPh sb="10" eb="12">
      <t>ジョウホウ</t>
    </rPh>
    <rPh sb="14" eb="17">
      <t>トウキョウカイ</t>
    </rPh>
    <rPh sb="18" eb="20">
      <t>コジン</t>
    </rPh>
    <rPh sb="20" eb="22">
      <t>ジョウホウ</t>
    </rPh>
    <rPh sb="22" eb="24">
      <t>ホゴ</t>
    </rPh>
    <rPh sb="24" eb="26">
      <t>ホウシン</t>
    </rPh>
    <rPh sb="27" eb="28">
      <t>モト</t>
    </rPh>
    <rPh sb="30" eb="32">
      <t>アンゼン</t>
    </rPh>
    <rPh sb="33" eb="35">
      <t>カンリ</t>
    </rPh>
    <rPh sb="36" eb="38">
      <t>ホゴ</t>
    </rPh>
    <rPh sb="39" eb="41">
      <t>テッテイ</t>
    </rPh>
    <rPh sb="42" eb="43">
      <t>ツト</t>
    </rPh>
    <phoneticPr fontId="1"/>
  </si>
  <si>
    <t>AOTS使用欄</t>
    <rPh sb="4" eb="6">
      <t>シヨウ</t>
    </rPh>
    <rPh sb="6" eb="7">
      <t>ラン</t>
    </rPh>
    <phoneticPr fontId="1"/>
  </si>
  <si>
    <t>起算年</t>
    <rPh sb="0" eb="2">
      <t>キサン</t>
    </rPh>
    <rPh sb="2" eb="3">
      <t>ネン</t>
    </rPh>
    <phoneticPr fontId="1"/>
  </si>
  <si>
    <t>勤務年数</t>
    <rPh sb="0" eb="2">
      <t>キンム</t>
    </rPh>
    <rPh sb="2" eb="4">
      <t>ネンスウ</t>
    </rPh>
    <phoneticPr fontId="1"/>
  </si>
  <si>
    <t>謝金等級</t>
    <rPh sb="0" eb="2">
      <t>シャキン</t>
    </rPh>
    <rPh sb="2" eb="4">
      <t>トウキュウ</t>
    </rPh>
    <phoneticPr fontId="1"/>
  </si>
  <si>
    <t>旅費等級</t>
    <rPh sb="0" eb="2">
      <t>リョヒ</t>
    </rPh>
    <rPh sb="2" eb="4">
      <t>トウキュウ</t>
    </rPh>
    <phoneticPr fontId="1"/>
  </si>
  <si>
    <t>講師謝金</t>
    <rPh sb="0" eb="2">
      <t>コウシ</t>
    </rPh>
    <rPh sb="2" eb="4">
      <t>シャキン</t>
    </rPh>
    <phoneticPr fontId="1"/>
  </si>
  <si>
    <t>日当</t>
    <rPh sb="0" eb="2">
      <t>ニットウ</t>
    </rPh>
    <phoneticPr fontId="1"/>
  </si>
  <si>
    <t>宿泊料</t>
    <rPh sb="0" eb="3">
      <t>シュクハクリョウ</t>
    </rPh>
    <phoneticPr fontId="1"/>
  </si>
  <si>
    <t>通訳略歴書</t>
    <rPh sb="0" eb="2">
      <t>ツウヤク</t>
    </rPh>
    <rPh sb="2" eb="5">
      <t>リャクレキショ</t>
    </rPh>
    <phoneticPr fontId="1"/>
  </si>
  <si>
    <t>（別添Ⅱ）</t>
    <rPh sb="1" eb="3">
      <t>ベッテン</t>
    </rPh>
    <phoneticPr fontId="1"/>
  </si>
  <si>
    <t>通訳言語</t>
    <rPh sb="0" eb="2">
      <t>ツウヤク</t>
    </rPh>
    <rPh sb="2" eb="4">
      <t>ゲンゴ</t>
    </rPh>
    <phoneticPr fontId="1"/>
  </si>
  <si>
    <t>職歴</t>
    <rPh sb="0" eb="2">
      <t>ショクレキ</t>
    </rPh>
    <phoneticPr fontId="1"/>
  </si>
  <si>
    <t>通訳言語での業務歴</t>
    <rPh sb="0" eb="2">
      <t>ツウヤク</t>
    </rPh>
    <rPh sb="2" eb="4">
      <t>ゲンゴ</t>
    </rPh>
    <rPh sb="6" eb="8">
      <t>ギョウム</t>
    </rPh>
    <rPh sb="8" eb="9">
      <t>レキ</t>
    </rPh>
    <phoneticPr fontId="1"/>
  </si>
  <si>
    <t>通訳言語学習歴（含海外）</t>
    <rPh sb="0" eb="2">
      <t>ツウヤク</t>
    </rPh>
    <rPh sb="2" eb="4">
      <t>ゲンゴ</t>
    </rPh>
    <rPh sb="4" eb="6">
      <t>ガクシュウ</t>
    </rPh>
    <rPh sb="6" eb="7">
      <t>レキ</t>
    </rPh>
    <rPh sb="8" eb="9">
      <t>フク</t>
    </rPh>
    <rPh sb="9" eb="11">
      <t>カイガイ</t>
    </rPh>
    <phoneticPr fontId="1"/>
  </si>
  <si>
    <t>（別紙2）</t>
    <rPh sb="1" eb="3">
      <t>ベッシ</t>
    </rPh>
    <phoneticPr fontId="1"/>
  </si>
  <si>
    <t>（単位：円）</t>
    <rPh sb="1" eb="3">
      <t>タンイ</t>
    </rPh>
    <rPh sb="4" eb="5">
      <t>エン</t>
    </rPh>
    <phoneticPr fontId="1"/>
  </si>
  <si>
    <t>費目</t>
    <rPh sb="0" eb="2">
      <t>ヒモク</t>
    </rPh>
    <phoneticPr fontId="1"/>
  </si>
  <si>
    <t>金額</t>
    <rPh sb="0" eb="2">
      <t>キンガク</t>
    </rPh>
    <phoneticPr fontId="1"/>
  </si>
  <si>
    <t>積算</t>
    <rPh sb="0" eb="2">
      <t>セキサン</t>
    </rPh>
    <phoneticPr fontId="1"/>
  </si>
  <si>
    <t>①</t>
    <phoneticPr fontId="1"/>
  </si>
  <si>
    <t>講師謝金</t>
    <rPh sb="0" eb="2">
      <t>コウシ</t>
    </rPh>
    <rPh sb="2" eb="4">
      <t>シャキン</t>
    </rPh>
    <phoneticPr fontId="1"/>
  </si>
  <si>
    <t>②</t>
    <phoneticPr fontId="1"/>
  </si>
  <si>
    <t>通訳謝金</t>
    <rPh sb="0" eb="2">
      <t>ツウヤク</t>
    </rPh>
    <rPh sb="2" eb="4">
      <t>シャキン</t>
    </rPh>
    <phoneticPr fontId="1"/>
  </si>
  <si>
    <t>③</t>
    <phoneticPr fontId="1"/>
  </si>
  <si>
    <t>1）</t>
    <phoneticPr fontId="1"/>
  </si>
  <si>
    <t>渡航費</t>
    <rPh sb="0" eb="3">
      <t>トコウヒ</t>
    </rPh>
    <phoneticPr fontId="1"/>
  </si>
  <si>
    <t>2）</t>
    <phoneticPr fontId="1"/>
  </si>
  <si>
    <t>日当</t>
    <rPh sb="0" eb="2">
      <t>ニットウ</t>
    </rPh>
    <phoneticPr fontId="1"/>
  </si>
  <si>
    <t>3）</t>
    <phoneticPr fontId="1"/>
  </si>
  <si>
    <t>宿泊費</t>
    <rPh sb="0" eb="3">
      <t>シュクハクヒ</t>
    </rPh>
    <phoneticPr fontId="1"/>
  </si>
  <si>
    <t>4）</t>
    <phoneticPr fontId="1"/>
  </si>
  <si>
    <t>渡航雑費</t>
    <rPh sb="0" eb="2">
      <t>トコウ</t>
    </rPh>
    <rPh sb="2" eb="4">
      <t>ザッピ</t>
    </rPh>
    <phoneticPr fontId="1"/>
  </si>
  <si>
    <t>④</t>
    <phoneticPr fontId="1"/>
  </si>
  <si>
    <t>工場視察費</t>
    <rPh sb="0" eb="2">
      <t>コウジョウ</t>
    </rPh>
    <rPh sb="2" eb="4">
      <t>シサツ</t>
    </rPh>
    <rPh sb="4" eb="5">
      <t>ヒ</t>
    </rPh>
    <phoneticPr fontId="1"/>
  </si>
  <si>
    <t>⑤</t>
    <phoneticPr fontId="1"/>
  </si>
  <si>
    <t>研修施設借上費</t>
    <rPh sb="0" eb="2">
      <t>ケンシュウ</t>
    </rPh>
    <rPh sb="2" eb="4">
      <t>シセツ</t>
    </rPh>
    <rPh sb="4" eb="5">
      <t>シャク</t>
    </rPh>
    <rPh sb="5" eb="6">
      <t>ジョウ</t>
    </rPh>
    <rPh sb="6" eb="7">
      <t>ヒ</t>
    </rPh>
    <phoneticPr fontId="1"/>
  </si>
  <si>
    <t>⑥</t>
    <phoneticPr fontId="1"/>
  </si>
  <si>
    <t>2）</t>
    <phoneticPr fontId="1"/>
  </si>
  <si>
    <t>⑦</t>
    <phoneticPr fontId="1"/>
  </si>
  <si>
    <t>研修生関係費</t>
    <rPh sb="0" eb="3">
      <t>ケンシュウセイ</t>
    </rPh>
    <rPh sb="3" eb="6">
      <t>カンケイヒ</t>
    </rPh>
    <phoneticPr fontId="1"/>
  </si>
  <si>
    <t>1）</t>
    <phoneticPr fontId="1"/>
  </si>
  <si>
    <t>⑧</t>
    <phoneticPr fontId="1"/>
  </si>
  <si>
    <t>資料機器輸送費</t>
    <rPh sb="0" eb="2">
      <t>シリョウ</t>
    </rPh>
    <rPh sb="2" eb="4">
      <t>キキ</t>
    </rPh>
    <rPh sb="4" eb="7">
      <t>ユソウヒ</t>
    </rPh>
    <phoneticPr fontId="1"/>
  </si>
  <si>
    <t>⑨</t>
    <phoneticPr fontId="1"/>
  </si>
  <si>
    <t>現地運営関係費</t>
    <rPh sb="0" eb="2">
      <t>ゲンチ</t>
    </rPh>
    <rPh sb="2" eb="4">
      <t>ウンエイ</t>
    </rPh>
    <rPh sb="4" eb="7">
      <t>カンケイヒ</t>
    </rPh>
    <phoneticPr fontId="1"/>
  </si>
  <si>
    <t>1）</t>
    <phoneticPr fontId="1"/>
  </si>
  <si>
    <t>研修協力謝金</t>
    <rPh sb="0" eb="2">
      <t>ケンシュウ</t>
    </rPh>
    <rPh sb="2" eb="4">
      <t>キョウリョク</t>
    </rPh>
    <rPh sb="4" eb="6">
      <t>シャキン</t>
    </rPh>
    <phoneticPr fontId="1"/>
  </si>
  <si>
    <t>現地運営関係諸費</t>
    <rPh sb="0" eb="2">
      <t>ゲンチ</t>
    </rPh>
    <rPh sb="2" eb="4">
      <t>ウンエイ</t>
    </rPh>
    <rPh sb="4" eb="6">
      <t>カンケイ</t>
    </rPh>
    <rPh sb="6" eb="8">
      <t>ショヒ</t>
    </rPh>
    <phoneticPr fontId="1"/>
  </si>
  <si>
    <t>⑩</t>
    <phoneticPr fontId="1"/>
  </si>
  <si>
    <t>⑪</t>
    <phoneticPr fontId="1"/>
  </si>
  <si>
    <t>雑費</t>
    <rPh sb="0" eb="2">
      <t>ザッピ</t>
    </rPh>
    <phoneticPr fontId="1"/>
  </si>
  <si>
    <t>合計</t>
    <rPh sb="0" eb="2">
      <t>ゴウケイ</t>
    </rPh>
    <phoneticPr fontId="1"/>
  </si>
  <si>
    <t>（別紙3）</t>
    <rPh sb="1" eb="3">
      <t>ベッシ</t>
    </rPh>
    <phoneticPr fontId="1"/>
  </si>
  <si>
    <t>（別紙4）</t>
    <rPh sb="1" eb="3">
      <t>ベッシ</t>
    </rPh>
    <phoneticPr fontId="1"/>
  </si>
  <si>
    <t>【技術協力活用型・新興国市場開拓事業（研修・専門家派遣事業）】</t>
    <rPh sb="1" eb="8">
      <t>ギジュツキョウリョクカツヨウガタ</t>
    </rPh>
    <rPh sb="9" eb="14">
      <t>シンコウコクシジョウ</t>
    </rPh>
    <rPh sb="14" eb="18">
      <t>カイタクジギョウ</t>
    </rPh>
    <rPh sb="19" eb="21">
      <t>ケンシュウ</t>
    </rPh>
    <rPh sb="22" eb="29">
      <t>センモンカハケンジギョウ</t>
    </rPh>
    <phoneticPr fontId="1"/>
  </si>
  <si>
    <t>個人情報の取り扱いについて</t>
    <rPh sb="0" eb="4">
      <t>コジンジョウホウ</t>
    </rPh>
    <rPh sb="5" eb="6">
      <t>ト</t>
    </rPh>
    <rPh sb="7" eb="8">
      <t>アツカ</t>
    </rPh>
    <phoneticPr fontId="1"/>
  </si>
  <si>
    <t>当協会海外研修コースへのお申込に際して取得するお客様の個人情報は下記の通り取り扱います。</t>
    <rPh sb="0" eb="3">
      <t>トウキョウカイ</t>
    </rPh>
    <rPh sb="3" eb="5">
      <t>カイガイ</t>
    </rPh>
    <rPh sb="5" eb="7">
      <t>ケンシュウ</t>
    </rPh>
    <rPh sb="13" eb="15">
      <t>モウシコミ</t>
    </rPh>
    <rPh sb="16" eb="17">
      <t>サイ</t>
    </rPh>
    <rPh sb="19" eb="21">
      <t>シュトク</t>
    </rPh>
    <rPh sb="24" eb="26">
      <t>キャクサマ</t>
    </rPh>
    <rPh sb="27" eb="29">
      <t>コジン</t>
    </rPh>
    <rPh sb="29" eb="31">
      <t>ジョウホウ</t>
    </rPh>
    <rPh sb="32" eb="34">
      <t>カキ</t>
    </rPh>
    <rPh sb="35" eb="36">
      <t>トオ</t>
    </rPh>
    <rPh sb="37" eb="38">
      <t>ト</t>
    </rPh>
    <rPh sb="39" eb="40">
      <t>アツカ</t>
    </rPh>
    <phoneticPr fontId="1"/>
  </si>
  <si>
    <t>1.</t>
    <phoneticPr fontId="1"/>
  </si>
  <si>
    <t>個人情報の管理者及び連絡先</t>
    <rPh sb="0" eb="2">
      <t>コジン</t>
    </rPh>
    <rPh sb="2" eb="4">
      <t>ジョウホウ</t>
    </rPh>
    <rPh sb="5" eb="8">
      <t>カンリシャ</t>
    </rPh>
    <rPh sb="8" eb="9">
      <t>オヨ</t>
    </rPh>
    <rPh sb="10" eb="13">
      <t>レンラクサキ</t>
    </rPh>
    <phoneticPr fontId="1"/>
  </si>
  <si>
    <t>2.</t>
    <phoneticPr fontId="1"/>
  </si>
  <si>
    <t>利用目的</t>
    <rPh sb="0" eb="2">
      <t>リヨウ</t>
    </rPh>
    <rPh sb="2" eb="4">
      <t>モクテキ</t>
    </rPh>
    <phoneticPr fontId="1"/>
  </si>
  <si>
    <t>ご提供いただいた個人情報は、研修コース実施、協会事業案内発送、協会機関紙等の出版物発送、アンケート依頼、ご利用企業管理、その他営業活動などのために利用します。それ以外の利用目的又は法令等に基づく要請の範囲を超えた利用は致しません。</t>
    <rPh sb="1" eb="3">
      <t>テイキョウ</t>
    </rPh>
    <rPh sb="8" eb="10">
      <t>コジン</t>
    </rPh>
    <rPh sb="10" eb="12">
      <t>ジョウホウ</t>
    </rPh>
    <rPh sb="14" eb="16">
      <t>ケンシュウ</t>
    </rPh>
    <rPh sb="19" eb="21">
      <t>ジッシ</t>
    </rPh>
    <rPh sb="22" eb="24">
      <t>キョウカイ</t>
    </rPh>
    <rPh sb="24" eb="26">
      <t>ジギョウ</t>
    </rPh>
    <rPh sb="26" eb="28">
      <t>アンナイ</t>
    </rPh>
    <rPh sb="28" eb="30">
      <t>ハッソウ</t>
    </rPh>
    <rPh sb="31" eb="33">
      <t>キョウカイ</t>
    </rPh>
    <rPh sb="33" eb="36">
      <t>キカンシ</t>
    </rPh>
    <rPh sb="36" eb="37">
      <t>トウ</t>
    </rPh>
    <rPh sb="38" eb="41">
      <t>シュッパンブツ</t>
    </rPh>
    <rPh sb="41" eb="43">
      <t>ハッソウ</t>
    </rPh>
    <rPh sb="49" eb="51">
      <t>イライ</t>
    </rPh>
    <rPh sb="53" eb="55">
      <t>リヨウ</t>
    </rPh>
    <rPh sb="55" eb="57">
      <t>キギョウ</t>
    </rPh>
    <rPh sb="57" eb="59">
      <t>カンリ</t>
    </rPh>
    <rPh sb="62" eb="63">
      <t>タ</t>
    </rPh>
    <rPh sb="63" eb="65">
      <t>エイギョウ</t>
    </rPh>
    <rPh sb="65" eb="67">
      <t>カツドウ</t>
    </rPh>
    <rPh sb="73" eb="75">
      <t>リヨウ</t>
    </rPh>
    <rPh sb="81" eb="83">
      <t>イガイ</t>
    </rPh>
    <rPh sb="84" eb="86">
      <t>リヨウ</t>
    </rPh>
    <rPh sb="86" eb="88">
      <t>モクテキ</t>
    </rPh>
    <rPh sb="88" eb="89">
      <t>マタ</t>
    </rPh>
    <rPh sb="90" eb="92">
      <t>ホウレイ</t>
    </rPh>
    <rPh sb="92" eb="93">
      <t>トウ</t>
    </rPh>
    <rPh sb="94" eb="95">
      <t>モト</t>
    </rPh>
    <rPh sb="97" eb="99">
      <t>ヨウセイ</t>
    </rPh>
    <rPh sb="100" eb="102">
      <t>ハンイ</t>
    </rPh>
    <rPh sb="103" eb="104">
      <t>コ</t>
    </rPh>
    <rPh sb="106" eb="108">
      <t>リヨウ</t>
    </rPh>
    <rPh sb="109" eb="110">
      <t>イタ</t>
    </rPh>
    <phoneticPr fontId="1"/>
  </si>
  <si>
    <t>3.</t>
    <phoneticPr fontId="1"/>
  </si>
  <si>
    <t>個人情報の提供・委託</t>
    <rPh sb="0" eb="2">
      <t>コジン</t>
    </rPh>
    <rPh sb="2" eb="4">
      <t>ジョウホウ</t>
    </rPh>
    <rPh sb="5" eb="7">
      <t>テイキョウ</t>
    </rPh>
    <rPh sb="8" eb="10">
      <t>イタク</t>
    </rPh>
    <phoneticPr fontId="1"/>
  </si>
  <si>
    <t>ご提供いただいた個人情報は、お客様の事前の同意なく第三者に提供することはありません。</t>
    <rPh sb="1" eb="3">
      <t>テイキョウ</t>
    </rPh>
    <rPh sb="8" eb="10">
      <t>コジン</t>
    </rPh>
    <rPh sb="10" eb="12">
      <t>ジョウホウ</t>
    </rPh>
    <rPh sb="15" eb="17">
      <t>キャクサマ</t>
    </rPh>
    <rPh sb="18" eb="20">
      <t>ジゼン</t>
    </rPh>
    <rPh sb="21" eb="23">
      <t>ドウイ</t>
    </rPh>
    <rPh sb="25" eb="28">
      <t>ダイサンシャ</t>
    </rPh>
    <rPh sb="29" eb="31">
      <t>テイキョウ</t>
    </rPh>
    <phoneticPr fontId="1"/>
  </si>
  <si>
    <t>なお、委託する場合は当協会の個人情報保護規定に則して適切に運用致します。</t>
    <rPh sb="3" eb="5">
      <t>イタク</t>
    </rPh>
    <rPh sb="7" eb="9">
      <t>バアイ</t>
    </rPh>
    <rPh sb="10" eb="13">
      <t>トウキョウカイ</t>
    </rPh>
    <rPh sb="14" eb="16">
      <t>コジン</t>
    </rPh>
    <rPh sb="16" eb="18">
      <t>ジョウホウ</t>
    </rPh>
    <rPh sb="18" eb="20">
      <t>ホゴ</t>
    </rPh>
    <rPh sb="20" eb="22">
      <t>キテイ</t>
    </rPh>
    <rPh sb="23" eb="24">
      <t>ソク</t>
    </rPh>
    <rPh sb="26" eb="28">
      <t>テキセツ</t>
    </rPh>
    <rPh sb="29" eb="31">
      <t>ウンヨウ</t>
    </rPh>
    <rPh sb="31" eb="32">
      <t>イタ</t>
    </rPh>
    <phoneticPr fontId="1"/>
  </si>
  <si>
    <t>4.</t>
    <phoneticPr fontId="1"/>
  </si>
  <si>
    <t>記入項目について</t>
    <rPh sb="0" eb="2">
      <t>キニュウ</t>
    </rPh>
    <rPh sb="2" eb="4">
      <t>コウモク</t>
    </rPh>
    <phoneticPr fontId="1"/>
  </si>
  <si>
    <t>5.</t>
    <phoneticPr fontId="1"/>
  </si>
  <si>
    <t>個人情報を提供されることは任意です。ただし、ご同意いただけない場合は、制度のご利用をすることができない場合がございます。</t>
    <rPh sb="0" eb="2">
      <t>コジン</t>
    </rPh>
    <rPh sb="2" eb="4">
      <t>ジョウホウ</t>
    </rPh>
    <rPh sb="5" eb="7">
      <t>テイキョウ</t>
    </rPh>
    <rPh sb="13" eb="15">
      <t>ニンイ</t>
    </rPh>
    <rPh sb="23" eb="25">
      <t>ドウイ</t>
    </rPh>
    <rPh sb="31" eb="33">
      <t>バアイ</t>
    </rPh>
    <rPh sb="35" eb="37">
      <t>セイド</t>
    </rPh>
    <rPh sb="39" eb="41">
      <t>リヨウ</t>
    </rPh>
    <rPh sb="51" eb="53">
      <t>バアイ</t>
    </rPh>
    <phoneticPr fontId="1"/>
  </si>
  <si>
    <t>個人情報の開示・訂正・利用停止・消去等</t>
    <rPh sb="0" eb="2">
      <t>コジン</t>
    </rPh>
    <rPh sb="2" eb="4">
      <t>ジョウホウ</t>
    </rPh>
    <rPh sb="5" eb="7">
      <t>カイジ</t>
    </rPh>
    <rPh sb="8" eb="10">
      <t>テイセイ</t>
    </rPh>
    <rPh sb="11" eb="13">
      <t>リヨウ</t>
    </rPh>
    <rPh sb="13" eb="15">
      <t>テイシ</t>
    </rPh>
    <rPh sb="16" eb="18">
      <t>ショウキョ</t>
    </rPh>
    <rPh sb="18" eb="19">
      <t>トウ</t>
    </rPh>
    <phoneticPr fontId="1"/>
  </si>
  <si>
    <t>ご提供いただいた個人情報について、開示・訂正・利用停止・消去等の求めに対応させて頂きます。</t>
    <rPh sb="1" eb="3">
      <t>テイキョウ</t>
    </rPh>
    <rPh sb="8" eb="10">
      <t>コジン</t>
    </rPh>
    <rPh sb="10" eb="12">
      <t>ジョウホウ</t>
    </rPh>
    <rPh sb="17" eb="19">
      <t>カイジ</t>
    </rPh>
    <rPh sb="20" eb="22">
      <t>テイセイ</t>
    </rPh>
    <rPh sb="23" eb="25">
      <t>リヨウ</t>
    </rPh>
    <rPh sb="25" eb="27">
      <t>テイシ</t>
    </rPh>
    <rPh sb="28" eb="30">
      <t>ショウキョ</t>
    </rPh>
    <rPh sb="30" eb="31">
      <t>トウ</t>
    </rPh>
    <rPh sb="32" eb="33">
      <t>モト</t>
    </rPh>
    <rPh sb="35" eb="37">
      <t>タイオウ</t>
    </rPh>
    <rPh sb="40" eb="41">
      <t>イタダ</t>
    </rPh>
    <phoneticPr fontId="1"/>
  </si>
  <si>
    <t>その際には、下記までお申し出下さい。</t>
    <rPh sb="2" eb="3">
      <t>サイ</t>
    </rPh>
    <rPh sb="6" eb="8">
      <t>カキ</t>
    </rPh>
    <rPh sb="11" eb="12">
      <t>モウ</t>
    </rPh>
    <rPh sb="13" eb="14">
      <t>デ</t>
    </rPh>
    <rPh sb="14" eb="15">
      <t>クダ</t>
    </rPh>
    <phoneticPr fontId="1"/>
  </si>
  <si>
    <t>上記「個人情報の取り扱いについて」に同意いただけますか？</t>
    <rPh sb="0" eb="2">
      <t>ジョウキ</t>
    </rPh>
    <rPh sb="3" eb="5">
      <t>コジン</t>
    </rPh>
    <rPh sb="5" eb="7">
      <t>ジョウホウ</t>
    </rPh>
    <rPh sb="8" eb="9">
      <t>ト</t>
    </rPh>
    <rPh sb="10" eb="11">
      <t>アツカ</t>
    </rPh>
    <rPh sb="18" eb="20">
      <t>ドウイ</t>
    </rPh>
    <phoneticPr fontId="1"/>
  </si>
  <si>
    <t>下記にチェック☑と自署をお願い致します。</t>
    <rPh sb="0" eb="2">
      <t>カキ</t>
    </rPh>
    <rPh sb="9" eb="11">
      <t>ジショ</t>
    </rPh>
    <rPh sb="13" eb="14">
      <t>ネガ</t>
    </rPh>
    <rPh sb="15" eb="16">
      <t>イタ</t>
    </rPh>
    <phoneticPr fontId="1"/>
  </si>
  <si>
    <t>□</t>
    <phoneticPr fontId="1"/>
  </si>
  <si>
    <t>同意する</t>
    <rPh sb="0" eb="2">
      <t>ドウイ</t>
    </rPh>
    <phoneticPr fontId="1"/>
  </si>
  <si>
    <t>同意しない</t>
    <rPh sb="0" eb="2">
      <t>ドウイ</t>
    </rPh>
    <phoneticPr fontId="1"/>
  </si>
  <si>
    <t>協力機関名：</t>
    <rPh sb="0" eb="2">
      <t>キョウリョク</t>
    </rPh>
    <rPh sb="2" eb="4">
      <t>キカン</t>
    </rPh>
    <rPh sb="4" eb="5">
      <t>メイ</t>
    </rPh>
    <phoneticPr fontId="1"/>
  </si>
  <si>
    <t>所属先：</t>
    <rPh sb="0" eb="2">
      <t>ショゾク</t>
    </rPh>
    <rPh sb="2" eb="3">
      <t>サキ</t>
    </rPh>
    <phoneticPr fontId="1"/>
  </si>
  <si>
    <t>氏名：</t>
    <rPh sb="0" eb="2">
      <t>シメイ</t>
    </rPh>
    <phoneticPr fontId="1"/>
  </si>
  <si>
    <t>なお当協会の個人情報保護方針は、https://www.aots.jp/privacy-policy/をご覧ください。</t>
    <rPh sb="2" eb="5">
      <t>トウキョウカイ</t>
    </rPh>
    <rPh sb="6" eb="8">
      <t>コジン</t>
    </rPh>
    <rPh sb="8" eb="10">
      <t>ジョウホウ</t>
    </rPh>
    <rPh sb="10" eb="12">
      <t>ホゴ</t>
    </rPh>
    <rPh sb="12" eb="14">
      <t>ホウシン</t>
    </rPh>
    <rPh sb="53" eb="54">
      <t>ラン</t>
    </rPh>
    <phoneticPr fontId="1"/>
  </si>
  <si>
    <t>＜管理者＞　一般財団法人海外産業人材育成協会　総務企画部長</t>
    <rPh sb="1" eb="4">
      <t>カンリシャ</t>
    </rPh>
    <rPh sb="6" eb="22">
      <t>アオｔｓ</t>
    </rPh>
    <rPh sb="23" eb="25">
      <t>ソウム</t>
    </rPh>
    <rPh sb="25" eb="27">
      <t>キカク</t>
    </rPh>
    <rPh sb="27" eb="29">
      <t>ブチョウ</t>
    </rPh>
    <phoneticPr fontId="1"/>
  </si>
  <si>
    <t>＜連絡先＞　総務・人事グループ　TEL:03-3888-8211　E-mail：kojinjoho-cj@aots.jp</t>
    <rPh sb="1" eb="4">
      <t>レンラクサキ</t>
    </rPh>
    <rPh sb="6" eb="8">
      <t>ソウム</t>
    </rPh>
    <rPh sb="9" eb="11">
      <t>ジンジ</t>
    </rPh>
    <phoneticPr fontId="1"/>
  </si>
  <si>
    <t>＜個人情報相談受付窓口＞　TEL：03-3888-8211　E-mail：kojinjoho-cj@aots.jp</t>
    <rPh sb="1" eb="3">
      <t>コジン</t>
    </rPh>
    <rPh sb="3" eb="5">
      <t>ジョウホウ</t>
    </rPh>
    <rPh sb="5" eb="7">
      <t>ソウダン</t>
    </rPh>
    <rPh sb="7" eb="9">
      <t>ウケツケ</t>
    </rPh>
    <rPh sb="9" eb="11">
      <t>マドグチ</t>
    </rPh>
    <phoneticPr fontId="1"/>
  </si>
  <si>
    <t>一般財団法人　海外産業人材育成協会</t>
    <rPh sb="0" eb="2">
      <t>イッパン</t>
    </rPh>
    <rPh sb="2" eb="4">
      <t>ザイダン</t>
    </rPh>
    <rPh sb="4" eb="6">
      <t>ホウジン</t>
    </rPh>
    <rPh sb="7" eb="9">
      <t>カイガイ</t>
    </rPh>
    <rPh sb="9" eb="11">
      <t>サンギョウ</t>
    </rPh>
    <rPh sb="11" eb="13">
      <t>ジンザイ</t>
    </rPh>
    <rPh sb="13" eb="15">
      <t>イクセイ</t>
    </rPh>
    <rPh sb="15" eb="17">
      <t>キョウカイ</t>
    </rPh>
    <phoneticPr fontId="1"/>
  </si>
  <si>
    <t>理事長　殿</t>
    <rPh sb="0" eb="3">
      <t>リジチョウ</t>
    </rPh>
    <rPh sb="4" eb="5">
      <t>ドノ</t>
    </rPh>
    <phoneticPr fontId="1"/>
  </si>
  <si>
    <t>海外研修完了報告及び精算払請求書</t>
    <rPh sb="0" eb="2">
      <t>カイガイ</t>
    </rPh>
    <rPh sb="2" eb="4">
      <t>ケンシュウ</t>
    </rPh>
    <rPh sb="4" eb="6">
      <t>カンリョウ</t>
    </rPh>
    <rPh sb="6" eb="8">
      <t>ホウコク</t>
    </rPh>
    <rPh sb="8" eb="9">
      <t>オヨ</t>
    </rPh>
    <rPh sb="10" eb="12">
      <t>セイサン</t>
    </rPh>
    <rPh sb="12" eb="13">
      <t>バライ</t>
    </rPh>
    <rPh sb="13" eb="16">
      <t>セイキュウショ</t>
    </rPh>
    <phoneticPr fontId="1"/>
  </si>
  <si>
    <t>記</t>
    <rPh sb="0" eb="1">
      <t>キ</t>
    </rPh>
    <phoneticPr fontId="1"/>
  </si>
  <si>
    <t>機関名</t>
    <rPh sb="0" eb="2">
      <t>キカン</t>
    </rPh>
    <rPh sb="2" eb="3">
      <t>メイ</t>
    </rPh>
    <phoneticPr fontId="1"/>
  </si>
  <si>
    <t>（和）</t>
    <rPh sb="1" eb="2">
      <t>ワ</t>
    </rPh>
    <phoneticPr fontId="1"/>
  </si>
  <si>
    <t>（英）</t>
    <rPh sb="1" eb="2">
      <t>エイ</t>
    </rPh>
    <phoneticPr fontId="1"/>
  </si>
  <si>
    <t>本社所在地</t>
    <rPh sb="0" eb="2">
      <t>ホンシャ</t>
    </rPh>
    <rPh sb="2" eb="5">
      <t>ショザイチ</t>
    </rPh>
    <phoneticPr fontId="1"/>
  </si>
  <si>
    <t>代表者</t>
    <rPh sb="0" eb="3">
      <t>ダイヒョウシャ</t>
    </rPh>
    <phoneticPr fontId="1"/>
  </si>
  <si>
    <t>役職名</t>
    <rPh sb="0" eb="3">
      <t>ヤクショクメイ</t>
    </rPh>
    <phoneticPr fontId="1"/>
  </si>
  <si>
    <t>氏名</t>
    <rPh sb="0" eb="2">
      <t>シメイ</t>
    </rPh>
    <phoneticPr fontId="1"/>
  </si>
  <si>
    <t>部課名</t>
    <rPh sb="0" eb="2">
      <t>ブカ</t>
    </rPh>
    <rPh sb="2" eb="3">
      <t>メイ</t>
    </rPh>
    <phoneticPr fontId="1"/>
  </si>
  <si>
    <t>事務担当者</t>
    <rPh sb="0" eb="2">
      <t>ジム</t>
    </rPh>
    <rPh sb="2" eb="5">
      <t>タントウシャ</t>
    </rPh>
    <phoneticPr fontId="1"/>
  </si>
  <si>
    <t>住所</t>
    <rPh sb="0" eb="2">
      <t>ジュウショ</t>
    </rPh>
    <phoneticPr fontId="1"/>
  </si>
  <si>
    <t>TEL</t>
    <phoneticPr fontId="1"/>
  </si>
  <si>
    <t>FAX</t>
    <phoneticPr fontId="1"/>
  </si>
  <si>
    <t>E-mail</t>
    <phoneticPr fontId="1"/>
  </si>
  <si>
    <t>1.</t>
    <phoneticPr fontId="1"/>
  </si>
  <si>
    <t>印（代表者職印）</t>
    <rPh sb="0" eb="1">
      <t>イン</t>
    </rPh>
    <rPh sb="2" eb="5">
      <t>ダイヒョウシャ</t>
    </rPh>
    <rPh sb="5" eb="7">
      <t>ショクイン</t>
    </rPh>
    <phoneticPr fontId="1"/>
  </si>
  <si>
    <t>印（代表者職印）</t>
    <rPh sb="0" eb="1">
      <t>イン</t>
    </rPh>
    <rPh sb="2" eb="5">
      <t>ダイヒョウシャ</t>
    </rPh>
    <rPh sb="5" eb="6">
      <t>ショク</t>
    </rPh>
    <rPh sb="6" eb="7">
      <t>イン</t>
    </rPh>
    <phoneticPr fontId="1"/>
  </si>
  <si>
    <t>6.</t>
    <phoneticPr fontId="1"/>
  </si>
  <si>
    <t>7.</t>
    <phoneticPr fontId="1"/>
  </si>
  <si>
    <t>研修生の選考基準及び選考方法</t>
    <rPh sb="0" eb="3">
      <t>ケンシュウセイ</t>
    </rPh>
    <rPh sb="4" eb="6">
      <t>センコウ</t>
    </rPh>
    <rPh sb="6" eb="8">
      <t>キジュン</t>
    </rPh>
    <rPh sb="8" eb="9">
      <t>オヨ</t>
    </rPh>
    <rPh sb="10" eb="12">
      <t>センコウ</t>
    </rPh>
    <rPh sb="12" eb="14">
      <t>ホウホウ</t>
    </rPh>
    <phoneticPr fontId="1"/>
  </si>
  <si>
    <t>1）</t>
    <phoneticPr fontId="1"/>
  </si>
  <si>
    <t>2)</t>
    <phoneticPr fontId="1"/>
  </si>
  <si>
    <t>方法：</t>
    <phoneticPr fontId="1"/>
  </si>
  <si>
    <t>2）</t>
    <phoneticPr fontId="1"/>
  </si>
  <si>
    <t>公募主体：</t>
    <phoneticPr fontId="1"/>
  </si>
  <si>
    <t>方法：</t>
    <phoneticPr fontId="1"/>
  </si>
  <si>
    <t>公募主体：</t>
    <phoneticPr fontId="1"/>
  </si>
  <si>
    <t>公募者</t>
    <rPh sb="0" eb="2">
      <t>コウボ</t>
    </rPh>
    <rPh sb="2" eb="3">
      <t>シャ</t>
    </rPh>
    <phoneticPr fontId="1"/>
  </si>
  <si>
    <t>応募者総数</t>
    <rPh sb="0" eb="2">
      <t>オウボ</t>
    </rPh>
    <rPh sb="2" eb="3">
      <t>シャ</t>
    </rPh>
    <rPh sb="3" eb="5">
      <t>ソウスウ</t>
    </rPh>
    <phoneticPr fontId="1"/>
  </si>
  <si>
    <t>→</t>
    <phoneticPr fontId="1"/>
  </si>
  <si>
    <t>選考結果人数</t>
    <rPh sb="0" eb="2">
      <t>センコウ</t>
    </rPh>
    <rPh sb="2" eb="4">
      <t>ケッカ</t>
    </rPh>
    <rPh sb="4" eb="6">
      <t>ニンズウ</t>
    </rPh>
    <phoneticPr fontId="1"/>
  </si>
  <si>
    <t>②</t>
    <phoneticPr fontId="1"/>
  </si>
  <si>
    <t>（</t>
    <phoneticPr fontId="1"/>
  </si>
  <si>
    <t>）</t>
    <phoneticPr fontId="1"/>
  </si>
  <si>
    <t>推薦機関1：</t>
    <rPh sb="0" eb="2">
      <t>スイセン</t>
    </rPh>
    <rPh sb="2" eb="4">
      <t>キカン</t>
    </rPh>
    <phoneticPr fontId="1"/>
  </si>
  <si>
    <t>推薦機関2：</t>
    <rPh sb="0" eb="2">
      <t>スイセン</t>
    </rPh>
    <rPh sb="2" eb="4">
      <t>キカン</t>
    </rPh>
    <phoneticPr fontId="1"/>
  </si>
  <si>
    <t>8.</t>
    <phoneticPr fontId="1"/>
  </si>
  <si>
    <t>10.</t>
    <phoneticPr fontId="1"/>
  </si>
  <si>
    <t>研修用テキストのリスト</t>
    <rPh sb="0" eb="3">
      <t>ケンシュウヨウ</t>
    </rPh>
    <phoneticPr fontId="1"/>
  </si>
  <si>
    <t>11.</t>
    <phoneticPr fontId="1"/>
  </si>
  <si>
    <t>研修用器材のリスト</t>
    <rPh sb="0" eb="3">
      <t>ケンシュウヨウ</t>
    </rPh>
    <rPh sb="3" eb="5">
      <t>キザイ</t>
    </rPh>
    <phoneticPr fontId="1"/>
  </si>
  <si>
    <t>全体評価の要点</t>
    <rPh sb="0" eb="2">
      <t>ゼンタイ</t>
    </rPh>
    <rPh sb="2" eb="4">
      <t>ヒョウカ</t>
    </rPh>
    <rPh sb="5" eb="7">
      <t>ヨウテン</t>
    </rPh>
    <phoneticPr fontId="1"/>
  </si>
  <si>
    <t>13.</t>
    <phoneticPr fontId="1"/>
  </si>
  <si>
    <r>
      <t>研修の効果</t>
    </r>
    <r>
      <rPr>
        <sz val="11"/>
        <color theme="1"/>
        <rFont val="ＭＳ Ｐ明朝"/>
        <family val="1"/>
        <charset val="128"/>
      </rPr>
      <t>（海外研修直後評価調査票（協力機関用））</t>
    </r>
    <rPh sb="0" eb="2">
      <t>ケンシュウ</t>
    </rPh>
    <rPh sb="3" eb="5">
      <t>コウカ</t>
    </rPh>
    <rPh sb="6" eb="8">
      <t>カイガイ</t>
    </rPh>
    <rPh sb="8" eb="10">
      <t>ケンシュウ</t>
    </rPh>
    <rPh sb="10" eb="12">
      <t>チョクゴ</t>
    </rPh>
    <rPh sb="12" eb="14">
      <t>ヒョウカ</t>
    </rPh>
    <rPh sb="14" eb="17">
      <t>チョウサヒョウ</t>
    </rPh>
    <rPh sb="18" eb="20">
      <t>キョウリョク</t>
    </rPh>
    <rPh sb="20" eb="23">
      <t>キカンヨウ</t>
    </rPh>
    <phoneticPr fontId="1"/>
  </si>
  <si>
    <t>4）</t>
    <phoneticPr fontId="1"/>
  </si>
  <si>
    <t>5）</t>
    <phoneticPr fontId="1"/>
  </si>
  <si>
    <t>研修参加者の理解度、満足度、受講姿勢等</t>
    <rPh sb="0" eb="2">
      <t>ケンシュウ</t>
    </rPh>
    <rPh sb="2" eb="5">
      <t>サンカシャ</t>
    </rPh>
    <rPh sb="6" eb="9">
      <t>リカイド</t>
    </rPh>
    <rPh sb="10" eb="13">
      <t>マンゾクド</t>
    </rPh>
    <rPh sb="14" eb="16">
      <t>ジュコウ</t>
    </rPh>
    <rPh sb="16" eb="18">
      <t>シセイ</t>
    </rPh>
    <rPh sb="18" eb="19">
      <t>トウ</t>
    </rPh>
    <phoneticPr fontId="1"/>
  </si>
  <si>
    <t>研修内容、講師の指導方法、通訳、教材、コース運営等</t>
    <rPh sb="0" eb="2">
      <t>ケンシュウ</t>
    </rPh>
    <rPh sb="2" eb="4">
      <t>ナイヨウ</t>
    </rPh>
    <rPh sb="5" eb="7">
      <t>コウシ</t>
    </rPh>
    <rPh sb="8" eb="10">
      <t>シドウ</t>
    </rPh>
    <rPh sb="10" eb="12">
      <t>ホウホウ</t>
    </rPh>
    <rPh sb="13" eb="15">
      <t>ツウヤク</t>
    </rPh>
    <rPh sb="16" eb="18">
      <t>キョウザイ</t>
    </rPh>
    <rPh sb="22" eb="24">
      <t>ウンエイ</t>
    </rPh>
    <rPh sb="24" eb="25">
      <t>トウ</t>
    </rPh>
    <phoneticPr fontId="1"/>
  </si>
  <si>
    <t>職場での活用方法、波及効果等</t>
    <rPh sb="0" eb="2">
      <t>ショクバ</t>
    </rPh>
    <rPh sb="4" eb="6">
      <t>カツヨウ</t>
    </rPh>
    <rPh sb="6" eb="8">
      <t>ホウホウ</t>
    </rPh>
    <rPh sb="9" eb="11">
      <t>ハキュウ</t>
    </rPh>
    <rPh sb="11" eb="13">
      <t>コウカ</t>
    </rPh>
    <rPh sb="13" eb="14">
      <t>トウ</t>
    </rPh>
    <phoneticPr fontId="1"/>
  </si>
  <si>
    <t>課題、改善点</t>
    <rPh sb="0" eb="2">
      <t>カダイ</t>
    </rPh>
    <rPh sb="3" eb="6">
      <t>カイゼンテン</t>
    </rPh>
    <phoneticPr fontId="1"/>
  </si>
  <si>
    <t>別添提出書類</t>
    <rPh sb="0" eb="2">
      <t>ベッテン</t>
    </rPh>
    <rPh sb="2" eb="4">
      <t>テイシュツ</t>
    </rPh>
    <rPh sb="4" eb="6">
      <t>ショルイ</t>
    </rPh>
    <phoneticPr fontId="1"/>
  </si>
  <si>
    <r>
      <t>研修講師</t>
    </r>
    <r>
      <rPr>
        <sz val="11"/>
        <color theme="1"/>
        <rFont val="ＭＳ Ｐ明朝"/>
        <family val="1"/>
        <charset val="128"/>
      </rPr>
      <t>（講師・管理員略歴書：別添Ⅰ）</t>
    </r>
    <rPh sb="0" eb="2">
      <t>ケンシュウ</t>
    </rPh>
    <rPh sb="2" eb="4">
      <t>コウシ</t>
    </rPh>
    <rPh sb="5" eb="7">
      <t>コウシ</t>
    </rPh>
    <rPh sb="8" eb="10">
      <t>カンリ</t>
    </rPh>
    <rPh sb="10" eb="11">
      <t>イン</t>
    </rPh>
    <rPh sb="11" eb="14">
      <t>リャクレキショ</t>
    </rPh>
    <rPh sb="15" eb="17">
      <t>ベッテン</t>
    </rPh>
    <phoneticPr fontId="1"/>
  </si>
  <si>
    <r>
      <t>実施の時期及び実研修日数</t>
    </r>
    <r>
      <rPr>
        <sz val="11"/>
        <color theme="1"/>
        <rFont val="ＭＳ Ｐ明朝"/>
        <family val="1"/>
        <charset val="128"/>
      </rPr>
      <t>（休日を除く日数）</t>
    </r>
    <rPh sb="0" eb="2">
      <t>ジッシ</t>
    </rPh>
    <rPh sb="3" eb="5">
      <t>ジキ</t>
    </rPh>
    <rPh sb="5" eb="6">
      <t>オヨ</t>
    </rPh>
    <rPh sb="7" eb="8">
      <t>ジツ</t>
    </rPh>
    <rPh sb="8" eb="10">
      <t>ケンシュウ</t>
    </rPh>
    <rPh sb="10" eb="12">
      <t>ニッスウ</t>
    </rPh>
    <rPh sb="13" eb="15">
      <t>キュウジツ</t>
    </rPh>
    <rPh sb="16" eb="17">
      <t>ノゾ</t>
    </rPh>
    <rPh sb="18" eb="20">
      <t>ニッスウ</t>
    </rPh>
    <phoneticPr fontId="1"/>
  </si>
  <si>
    <r>
      <t>研修技術（研修内容）の詳細</t>
    </r>
    <r>
      <rPr>
        <b/>
        <vertAlign val="superscript"/>
        <sz val="11"/>
        <color theme="1"/>
        <rFont val="ＭＳ Ｐ明朝"/>
        <family val="1"/>
        <charset val="128"/>
      </rPr>
      <t>（注2）</t>
    </r>
    <r>
      <rPr>
        <b/>
        <sz val="11"/>
        <color theme="1"/>
        <rFont val="ＭＳ Ｐ明朝"/>
        <family val="1"/>
        <charset val="128"/>
      </rPr>
      <t>　</t>
    </r>
    <r>
      <rPr>
        <sz val="11"/>
        <color theme="1"/>
        <rFont val="ＭＳ Ｐ明朝"/>
        <family val="1"/>
        <charset val="128"/>
      </rPr>
      <t>（研修技術に関する参考資料がありましたら添付してください。）</t>
    </r>
    <rPh sb="0" eb="2">
      <t>ケンシュウ</t>
    </rPh>
    <rPh sb="2" eb="4">
      <t>ギジュツ</t>
    </rPh>
    <rPh sb="5" eb="7">
      <t>ケンシュウ</t>
    </rPh>
    <rPh sb="7" eb="9">
      <t>ナイヨウ</t>
    </rPh>
    <rPh sb="11" eb="13">
      <t>ショウサイ</t>
    </rPh>
    <rPh sb="14" eb="15">
      <t>チュウ</t>
    </rPh>
    <rPh sb="19" eb="21">
      <t>ケンシュウ</t>
    </rPh>
    <rPh sb="21" eb="23">
      <t>ギジュツ</t>
    </rPh>
    <rPh sb="24" eb="25">
      <t>カン</t>
    </rPh>
    <rPh sb="27" eb="29">
      <t>サンコウ</t>
    </rPh>
    <rPh sb="29" eb="31">
      <t>シリョウ</t>
    </rPh>
    <rPh sb="38" eb="40">
      <t>テンプ</t>
    </rPh>
    <phoneticPr fontId="1"/>
  </si>
  <si>
    <r>
      <t>事前調整、またはコース運営の為の出張予定</t>
    </r>
    <r>
      <rPr>
        <sz val="11"/>
        <color theme="1"/>
        <rFont val="ＭＳ Ｐ明朝"/>
        <family val="1"/>
        <charset val="128"/>
      </rPr>
      <t>（チェック☑してください。）</t>
    </r>
    <rPh sb="0" eb="2">
      <t>ジゼン</t>
    </rPh>
    <rPh sb="2" eb="4">
      <t>チョウセイ</t>
    </rPh>
    <rPh sb="11" eb="13">
      <t>ウンエイ</t>
    </rPh>
    <rPh sb="14" eb="15">
      <t>タメ</t>
    </rPh>
    <rPh sb="16" eb="18">
      <t>シュッチョウ</t>
    </rPh>
    <rPh sb="18" eb="20">
      <t>ヨテイ</t>
    </rPh>
    <phoneticPr fontId="1"/>
  </si>
  <si>
    <r>
      <t>別添提出書類</t>
    </r>
    <r>
      <rPr>
        <sz val="11"/>
        <color theme="1"/>
        <rFont val="ＭＳ Ｐ明朝"/>
        <family val="1"/>
        <charset val="128"/>
      </rPr>
      <t>（チェック☑してください。）</t>
    </r>
    <rPh sb="0" eb="2">
      <t>ベッテン</t>
    </rPh>
    <rPh sb="2" eb="4">
      <t>テイシュツ</t>
    </rPh>
    <rPh sb="4" eb="6">
      <t>ショルイ</t>
    </rPh>
    <phoneticPr fontId="1"/>
  </si>
  <si>
    <t>14.</t>
    <phoneticPr fontId="1"/>
  </si>
  <si>
    <t>①</t>
    <phoneticPr fontId="1"/>
  </si>
  <si>
    <t>研修用テキスト一式</t>
    <rPh sb="0" eb="3">
      <t>ケンシュウヨウ</t>
    </rPh>
    <rPh sb="7" eb="9">
      <t>イッシキ</t>
    </rPh>
    <phoneticPr fontId="1"/>
  </si>
  <si>
    <t>記録写真（日付・主要人物等のキャプションを付記してください。）</t>
    <rPh sb="0" eb="2">
      <t>キロク</t>
    </rPh>
    <rPh sb="2" eb="4">
      <t>シャシン</t>
    </rPh>
    <rPh sb="5" eb="7">
      <t>ヒヅケ</t>
    </rPh>
    <rPh sb="8" eb="10">
      <t>シュヨウ</t>
    </rPh>
    <rPh sb="10" eb="12">
      <t>ジンブツ</t>
    </rPh>
    <rPh sb="12" eb="13">
      <t>トウ</t>
    </rPh>
    <rPh sb="21" eb="23">
      <t>フキ</t>
    </rPh>
    <phoneticPr fontId="1"/>
  </si>
  <si>
    <t>●●株式会社　生産本部　部長</t>
    <rPh sb="2" eb="6">
      <t>カブ</t>
    </rPh>
    <rPh sb="7" eb="9">
      <t>セイサン</t>
    </rPh>
    <rPh sb="9" eb="11">
      <t>ホンブ</t>
    </rPh>
    <rPh sb="12" eb="14">
      <t>ブチョウ</t>
    </rPh>
    <phoneticPr fontId="1"/>
  </si>
  <si>
    <t>（別紙2）</t>
    <rPh sb="1" eb="3">
      <t>ベッシ</t>
    </rPh>
    <phoneticPr fontId="1"/>
  </si>
  <si>
    <t>海外研修実施費実績額並びに精算払請求金額の算出内訳　</t>
    <rPh sb="0" eb="2">
      <t>カイガイ</t>
    </rPh>
    <rPh sb="2" eb="4">
      <t>ケンシュウ</t>
    </rPh>
    <rPh sb="4" eb="7">
      <t>ジッシヒ</t>
    </rPh>
    <rPh sb="7" eb="10">
      <t>ジッセキガク</t>
    </rPh>
    <rPh sb="10" eb="11">
      <t>ナラ</t>
    </rPh>
    <rPh sb="13" eb="16">
      <t>セイサンバライ</t>
    </rPh>
    <rPh sb="16" eb="18">
      <t>セイキュウ</t>
    </rPh>
    <rPh sb="18" eb="20">
      <t>キンガク</t>
    </rPh>
    <rPh sb="21" eb="23">
      <t>サンシュツ</t>
    </rPh>
    <rPh sb="23" eb="25">
      <t>ウチワケ</t>
    </rPh>
    <phoneticPr fontId="1"/>
  </si>
  <si>
    <t>海外研修実施費実績額並びに精算払請求金額の算出内訳</t>
    <rPh sb="0" eb="2">
      <t>カイガイ</t>
    </rPh>
    <rPh sb="2" eb="4">
      <t>ケンシュウ</t>
    </rPh>
    <rPh sb="4" eb="6">
      <t>ジッシ</t>
    </rPh>
    <rPh sb="6" eb="7">
      <t>ヒ</t>
    </rPh>
    <rPh sb="7" eb="9">
      <t>ジッセキ</t>
    </rPh>
    <rPh sb="9" eb="10">
      <t>ガク</t>
    </rPh>
    <rPh sb="10" eb="11">
      <t>ナラ</t>
    </rPh>
    <rPh sb="13" eb="15">
      <t>セイサン</t>
    </rPh>
    <rPh sb="15" eb="16">
      <t>バライ</t>
    </rPh>
    <rPh sb="16" eb="18">
      <t>セイキュウ</t>
    </rPh>
    <rPh sb="18" eb="20">
      <t>キンガク</t>
    </rPh>
    <rPh sb="21" eb="23">
      <t>サンシュツ</t>
    </rPh>
    <rPh sb="23" eb="25">
      <t>ウチワケ</t>
    </rPh>
    <phoneticPr fontId="1"/>
  </si>
  <si>
    <t>費目</t>
    <rPh sb="0" eb="2">
      <t>ヒモク</t>
    </rPh>
    <phoneticPr fontId="1"/>
  </si>
  <si>
    <t>①</t>
    <phoneticPr fontId="1"/>
  </si>
  <si>
    <t>講師謝金</t>
    <rPh sb="0" eb="2">
      <t>コウシ</t>
    </rPh>
    <rPh sb="2" eb="4">
      <t>シャキン</t>
    </rPh>
    <phoneticPr fontId="1"/>
  </si>
  <si>
    <t>②</t>
    <phoneticPr fontId="1"/>
  </si>
  <si>
    <t>通訳謝金</t>
    <rPh sb="0" eb="2">
      <t>ツウヤク</t>
    </rPh>
    <rPh sb="2" eb="4">
      <t>シャキン</t>
    </rPh>
    <phoneticPr fontId="1"/>
  </si>
  <si>
    <t>③</t>
    <phoneticPr fontId="1"/>
  </si>
  <si>
    <t>1）</t>
    <phoneticPr fontId="1"/>
  </si>
  <si>
    <t>渡航費</t>
    <rPh sb="0" eb="3">
      <t>トコウヒ</t>
    </rPh>
    <phoneticPr fontId="1"/>
  </si>
  <si>
    <t>2）</t>
    <phoneticPr fontId="1"/>
  </si>
  <si>
    <t>日当</t>
    <rPh sb="0" eb="2">
      <t>ニットウ</t>
    </rPh>
    <phoneticPr fontId="1"/>
  </si>
  <si>
    <t>3）</t>
    <phoneticPr fontId="1"/>
  </si>
  <si>
    <t>宿泊費</t>
    <rPh sb="0" eb="3">
      <t>シュクハクヒ</t>
    </rPh>
    <phoneticPr fontId="1"/>
  </si>
  <si>
    <t>4）</t>
    <phoneticPr fontId="1"/>
  </si>
  <si>
    <t>渡航雑費</t>
    <rPh sb="0" eb="2">
      <t>トコウ</t>
    </rPh>
    <rPh sb="2" eb="4">
      <t>ザッピ</t>
    </rPh>
    <phoneticPr fontId="1"/>
  </si>
  <si>
    <t>④</t>
    <phoneticPr fontId="1"/>
  </si>
  <si>
    <t>工場視察費</t>
    <rPh sb="0" eb="2">
      <t>コウジョウ</t>
    </rPh>
    <rPh sb="2" eb="4">
      <t>シサツ</t>
    </rPh>
    <rPh sb="4" eb="5">
      <t>ヒ</t>
    </rPh>
    <phoneticPr fontId="1"/>
  </si>
  <si>
    <t>⑤</t>
    <phoneticPr fontId="1"/>
  </si>
  <si>
    <t>研修施設借上費</t>
    <rPh sb="0" eb="2">
      <t>ケンシュウ</t>
    </rPh>
    <rPh sb="2" eb="4">
      <t>シセツ</t>
    </rPh>
    <rPh sb="4" eb="5">
      <t>シャク</t>
    </rPh>
    <rPh sb="5" eb="6">
      <t>ジョウ</t>
    </rPh>
    <rPh sb="6" eb="7">
      <t>ヒ</t>
    </rPh>
    <phoneticPr fontId="1"/>
  </si>
  <si>
    <t>⑥</t>
    <phoneticPr fontId="1"/>
  </si>
  <si>
    <t>2）</t>
    <phoneticPr fontId="1"/>
  </si>
  <si>
    <t>3）</t>
    <phoneticPr fontId="1"/>
  </si>
  <si>
    <t>⑦</t>
    <phoneticPr fontId="1"/>
  </si>
  <si>
    <t>研修生関係費</t>
    <rPh sb="0" eb="3">
      <t>ケンシュウセイ</t>
    </rPh>
    <rPh sb="3" eb="6">
      <t>カンケイヒ</t>
    </rPh>
    <phoneticPr fontId="1"/>
  </si>
  <si>
    <t>⑧</t>
    <phoneticPr fontId="1"/>
  </si>
  <si>
    <t>資料機器輸送費</t>
    <rPh sb="0" eb="2">
      <t>シリョウ</t>
    </rPh>
    <rPh sb="2" eb="4">
      <t>キキ</t>
    </rPh>
    <rPh sb="4" eb="7">
      <t>ユソウヒ</t>
    </rPh>
    <phoneticPr fontId="1"/>
  </si>
  <si>
    <t>⑨</t>
    <phoneticPr fontId="1"/>
  </si>
  <si>
    <t>現地運営関係費</t>
    <rPh sb="0" eb="2">
      <t>ゲンチ</t>
    </rPh>
    <rPh sb="2" eb="4">
      <t>ウンエイ</t>
    </rPh>
    <rPh sb="4" eb="7">
      <t>カンケイヒ</t>
    </rPh>
    <phoneticPr fontId="1"/>
  </si>
  <si>
    <t>研修協力謝金</t>
    <rPh sb="0" eb="2">
      <t>ケンシュウ</t>
    </rPh>
    <rPh sb="2" eb="4">
      <t>キョウリョク</t>
    </rPh>
    <rPh sb="4" eb="6">
      <t>シャキン</t>
    </rPh>
    <phoneticPr fontId="1"/>
  </si>
  <si>
    <t>⑩</t>
    <phoneticPr fontId="1"/>
  </si>
  <si>
    <t>⑪</t>
    <phoneticPr fontId="1"/>
  </si>
  <si>
    <t>合計</t>
    <rPh sb="0" eb="2">
      <t>ゴウケイ</t>
    </rPh>
    <phoneticPr fontId="1"/>
  </si>
  <si>
    <t>・</t>
    <phoneticPr fontId="1"/>
  </si>
  <si>
    <t>黄色いセルのみご入力ください。</t>
    <rPh sb="0" eb="2">
      <t>キイロ</t>
    </rPh>
    <rPh sb="8" eb="10">
      <t>ニュウリョク</t>
    </rPh>
    <phoneticPr fontId="1"/>
  </si>
  <si>
    <t>円貨発生額</t>
    <rPh sb="0" eb="2">
      <t>エンカ</t>
    </rPh>
    <rPh sb="2" eb="4">
      <t>ハッセイ</t>
    </rPh>
    <rPh sb="4" eb="5">
      <t>ガク</t>
    </rPh>
    <phoneticPr fontId="1"/>
  </si>
  <si>
    <t>外貨発生額</t>
    <rPh sb="0" eb="2">
      <t>ガイカ</t>
    </rPh>
    <rPh sb="2" eb="4">
      <t>ハッセイ</t>
    </rPh>
    <rPh sb="4" eb="5">
      <t>ガク</t>
    </rPh>
    <phoneticPr fontId="1"/>
  </si>
  <si>
    <t>合計額（円）</t>
    <rPh sb="0" eb="2">
      <t>ゴウケイ</t>
    </rPh>
    <rPh sb="2" eb="3">
      <t>ガク</t>
    </rPh>
    <rPh sb="4" eb="5">
      <t>エン</t>
    </rPh>
    <phoneticPr fontId="1"/>
  </si>
  <si>
    <t>協会使用欄</t>
    <rPh sb="0" eb="2">
      <t>キョウカイ</t>
    </rPh>
    <rPh sb="2" eb="4">
      <t>シヨウ</t>
    </rPh>
    <rPh sb="4" eb="5">
      <t>ラン</t>
    </rPh>
    <phoneticPr fontId="1"/>
  </si>
  <si>
    <t>-</t>
    <phoneticPr fontId="1"/>
  </si>
  <si>
    <t>-</t>
    <phoneticPr fontId="1"/>
  </si>
  <si>
    <t>-</t>
    <phoneticPr fontId="1"/>
  </si>
  <si>
    <t>-</t>
    <phoneticPr fontId="1"/>
  </si>
  <si>
    <t>-</t>
    <phoneticPr fontId="1"/>
  </si>
  <si>
    <t>レート①</t>
    <phoneticPr fontId="1"/>
  </si>
  <si>
    <t>円換算額①</t>
    <rPh sb="0" eb="1">
      <t>エン</t>
    </rPh>
    <rPh sb="1" eb="3">
      <t>カンサン</t>
    </rPh>
    <rPh sb="3" eb="4">
      <t>ガク</t>
    </rPh>
    <phoneticPr fontId="1"/>
  </si>
  <si>
    <t>レート②</t>
    <phoneticPr fontId="1"/>
  </si>
  <si>
    <t>円換算額②</t>
    <rPh sb="0" eb="1">
      <t>エン</t>
    </rPh>
    <rPh sb="1" eb="3">
      <t>カンサン</t>
    </rPh>
    <rPh sb="3" eb="4">
      <t>ガク</t>
    </rPh>
    <phoneticPr fontId="1"/>
  </si>
  <si>
    <t>（別添Ⅲ）</t>
    <rPh sb="1" eb="3">
      <t>ベッテン</t>
    </rPh>
    <phoneticPr fontId="1"/>
  </si>
  <si>
    <t>【研修日数：</t>
    <rPh sb="1" eb="3">
      <t>ケンシュウ</t>
    </rPh>
    <rPh sb="3" eb="5">
      <t>ニッスウ</t>
    </rPh>
    <phoneticPr fontId="1"/>
  </si>
  <si>
    <t>Mr.</t>
  </si>
  <si>
    <t>Ms.</t>
    <phoneticPr fontId="1"/>
  </si>
  <si>
    <t>abc def</t>
    <phoneticPr fontId="1"/>
  </si>
  <si>
    <t>（男性：</t>
    <rPh sb="1" eb="3">
      <t>ダンセイ</t>
    </rPh>
    <phoneticPr fontId="1"/>
  </si>
  <si>
    <t>女性：</t>
    <rPh sb="0" eb="2">
      <t>ジョセイ</t>
    </rPh>
    <phoneticPr fontId="1"/>
  </si>
  <si>
    <t>氏名</t>
    <rPh sb="0" eb="2">
      <t>シメイ</t>
    </rPh>
    <phoneticPr fontId="1"/>
  </si>
  <si>
    <t>注1：</t>
    <rPh sb="0" eb="1">
      <t>チュウ</t>
    </rPh>
    <phoneticPr fontId="1"/>
  </si>
  <si>
    <t>経営幹部、上級管理職</t>
    <rPh sb="0" eb="2">
      <t>ケイエイ</t>
    </rPh>
    <rPh sb="2" eb="4">
      <t>カンブ</t>
    </rPh>
    <rPh sb="5" eb="7">
      <t>ジョウキュウ</t>
    </rPh>
    <rPh sb="7" eb="9">
      <t>カンリ</t>
    </rPh>
    <rPh sb="9" eb="10">
      <t>ショク</t>
    </rPh>
    <phoneticPr fontId="1"/>
  </si>
  <si>
    <t>中級管理職</t>
    <rPh sb="0" eb="2">
      <t>チュウキュウ</t>
    </rPh>
    <rPh sb="2" eb="4">
      <t>カンリ</t>
    </rPh>
    <rPh sb="4" eb="5">
      <t>ショク</t>
    </rPh>
    <phoneticPr fontId="1"/>
  </si>
  <si>
    <t>現場監督者</t>
    <rPh sb="0" eb="2">
      <t>ゲンバ</t>
    </rPh>
    <rPh sb="2" eb="5">
      <t>カントクシャ</t>
    </rPh>
    <phoneticPr fontId="1"/>
  </si>
  <si>
    <t>技術職</t>
    <rPh sb="0" eb="2">
      <t>ギジュツ</t>
    </rPh>
    <rPh sb="2" eb="3">
      <t>ショク</t>
    </rPh>
    <phoneticPr fontId="1"/>
  </si>
  <si>
    <t>一般事務職他</t>
    <rPh sb="0" eb="2">
      <t>イッパン</t>
    </rPh>
    <rPh sb="2" eb="4">
      <t>ジム</t>
    </rPh>
    <rPh sb="4" eb="5">
      <t>ショク</t>
    </rPh>
    <rPh sb="5" eb="6">
      <t>ホカ</t>
    </rPh>
    <phoneticPr fontId="1"/>
  </si>
  <si>
    <t>会長、社長、役員、工場長、部長</t>
    <rPh sb="0" eb="2">
      <t>カイチョウ</t>
    </rPh>
    <rPh sb="3" eb="5">
      <t>シャチョウ</t>
    </rPh>
    <rPh sb="6" eb="8">
      <t>ヤクイン</t>
    </rPh>
    <rPh sb="9" eb="11">
      <t>コウジョウ</t>
    </rPh>
    <rPh sb="11" eb="12">
      <t>チョウ</t>
    </rPh>
    <rPh sb="13" eb="15">
      <t>ブチョウ</t>
    </rPh>
    <phoneticPr fontId="1"/>
  </si>
  <si>
    <t>課長、係長</t>
    <rPh sb="0" eb="2">
      <t>カチョウ</t>
    </rPh>
    <rPh sb="3" eb="5">
      <t>カカリチョウ</t>
    </rPh>
    <phoneticPr fontId="1"/>
  </si>
  <si>
    <t>職長、監督、ライン主任、班長</t>
    <rPh sb="0" eb="2">
      <t>ショクチョウ</t>
    </rPh>
    <rPh sb="3" eb="5">
      <t>カントク</t>
    </rPh>
    <rPh sb="9" eb="11">
      <t>シュニン</t>
    </rPh>
    <rPh sb="12" eb="14">
      <t>ハンチョウ</t>
    </rPh>
    <phoneticPr fontId="1"/>
  </si>
  <si>
    <t>インストラクター、メカニック、技術職（エンジニア）</t>
    <rPh sb="15" eb="17">
      <t>ギジュツ</t>
    </rPh>
    <rPh sb="17" eb="18">
      <t>ショク</t>
    </rPh>
    <phoneticPr fontId="1"/>
  </si>
  <si>
    <t>一般職、専門職、教職、コンサルタント、他</t>
    <rPh sb="0" eb="2">
      <t>イッパン</t>
    </rPh>
    <rPh sb="2" eb="3">
      <t>ショク</t>
    </rPh>
    <rPh sb="4" eb="6">
      <t>センモン</t>
    </rPh>
    <rPh sb="6" eb="7">
      <t>ショク</t>
    </rPh>
    <rPh sb="8" eb="10">
      <t>キョウショク</t>
    </rPh>
    <rPh sb="19" eb="20">
      <t>ホカ</t>
    </rPh>
    <phoneticPr fontId="1"/>
  </si>
  <si>
    <t>職位</t>
    <rPh sb="0" eb="2">
      <t>ショクイ</t>
    </rPh>
    <phoneticPr fontId="1"/>
  </si>
  <si>
    <t>（注1）</t>
    <rPh sb="1" eb="2">
      <t>チュウ</t>
    </rPh>
    <phoneticPr fontId="1"/>
  </si>
  <si>
    <t>年齢</t>
    <rPh sb="0" eb="2">
      <t>ネンレイ</t>
    </rPh>
    <phoneticPr fontId="1"/>
  </si>
  <si>
    <t>国籍</t>
    <rPh sb="0" eb="2">
      <t>コクセキ</t>
    </rPh>
    <phoneticPr fontId="1"/>
  </si>
  <si>
    <t>出席日数</t>
    <rPh sb="0" eb="2">
      <t>シュッセキ</t>
    </rPh>
    <rPh sb="2" eb="4">
      <t>ニッスウ</t>
    </rPh>
    <phoneticPr fontId="1"/>
  </si>
  <si>
    <t>（注2）</t>
    <rPh sb="1" eb="2">
      <t>チュウ</t>
    </rPh>
    <phoneticPr fontId="1"/>
  </si>
  <si>
    <t>注2：</t>
    <rPh sb="0" eb="1">
      <t>チュウ</t>
    </rPh>
    <phoneticPr fontId="1"/>
  </si>
  <si>
    <t>対象となる研修生は、研修を修了したものに限ります。</t>
    <rPh sb="0" eb="2">
      <t>タイショウ</t>
    </rPh>
    <rPh sb="5" eb="8">
      <t>ケンシュウセイ</t>
    </rPh>
    <rPh sb="10" eb="12">
      <t>ケンシュウ</t>
    </rPh>
    <rPh sb="13" eb="15">
      <t>シュウリョウ</t>
    </rPh>
    <rPh sb="20" eb="21">
      <t>カギ</t>
    </rPh>
    <phoneticPr fontId="1"/>
  </si>
  <si>
    <t>なお、実研修日数の2／3以上の出席をもって終了とみなします。</t>
    <rPh sb="3" eb="4">
      <t>ジツ</t>
    </rPh>
    <rPh sb="4" eb="6">
      <t>ケンシュウ</t>
    </rPh>
    <rPh sb="6" eb="8">
      <t>ニッスウ</t>
    </rPh>
    <rPh sb="12" eb="14">
      <t>イジョウ</t>
    </rPh>
    <rPh sb="15" eb="17">
      <t>シュッセキ</t>
    </rPh>
    <rPh sb="21" eb="23">
      <t>シュウリョウ</t>
    </rPh>
    <phoneticPr fontId="1"/>
  </si>
  <si>
    <t>海外研修実績日程表</t>
    <rPh sb="0" eb="2">
      <t>カイガイ</t>
    </rPh>
    <rPh sb="2" eb="4">
      <t>ケンシュウ</t>
    </rPh>
    <rPh sb="4" eb="6">
      <t>ジッセキ</t>
    </rPh>
    <rPh sb="6" eb="8">
      <t>ニッテイ</t>
    </rPh>
    <rPh sb="8" eb="9">
      <t>ヒョウ</t>
    </rPh>
    <phoneticPr fontId="1"/>
  </si>
  <si>
    <t>1.講師謝金</t>
    <rPh sb="2" eb="4">
      <t>コウシ</t>
    </rPh>
    <rPh sb="4" eb="6">
      <t>シャキン</t>
    </rPh>
    <phoneticPr fontId="1"/>
  </si>
  <si>
    <t>講師氏名</t>
    <rPh sb="0" eb="2">
      <t>コウシ</t>
    </rPh>
    <rPh sb="2" eb="4">
      <t>シメイ</t>
    </rPh>
    <phoneticPr fontId="1"/>
  </si>
  <si>
    <t>講義言語</t>
    <rPh sb="0" eb="2">
      <t>コウギ</t>
    </rPh>
    <rPh sb="2" eb="4">
      <t>ゲンゴ</t>
    </rPh>
    <phoneticPr fontId="1"/>
  </si>
  <si>
    <t>等級</t>
    <rPh sb="0" eb="2">
      <t>トウキュウ</t>
    </rPh>
    <phoneticPr fontId="1"/>
  </si>
  <si>
    <t>単価（円）</t>
    <rPh sb="0" eb="2">
      <t>タンカ</t>
    </rPh>
    <rPh sb="3" eb="4">
      <t>エン</t>
    </rPh>
    <phoneticPr fontId="1"/>
  </si>
  <si>
    <t>講師謝金金額（円）</t>
    <rPh sb="0" eb="2">
      <t>コウシ</t>
    </rPh>
    <rPh sb="2" eb="4">
      <t>シャキン</t>
    </rPh>
    <rPh sb="4" eb="6">
      <t>キンガク</t>
    </rPh>
    <rPh sb="7" eb="8">
      <t>エン</t>
    </rPh>
    <phoneticPr fontId="1"/>
  </si>
  <si>
    <t>2.原稿料</t>
    <rPh sb="2" eb="5">
      <t>ゲンコウリョウ</t>
    </rPh>
    <phoneticPr fontId="1"/>
  </si>
  <si>
    <t>資料タイトル</t>
    <rPh sb="0" eb="2">
      <t>シリョウ</t>
    </rPh>
    <phoneticPr fontId="1"/>
  </si>
  <si>
    <t>執筆者氏名</t>
    <rPh sb="0" eb="3">
      <t>シッピツシャ</t>
    </rPh>
    <rPh sb="3" eb="5">
      <t>シメイ</t>
    </rPh>
    <phoneticPr fontId="1"/>
  </si>
  <si>
    <t>枚数</t>
    <rPh sb="0" eb="2">
      <t>マイスウ</t>
    </rPh>
    <phoneticPr fontId="1"/>
  </si>
  <si>
    <t>原稿料（円）</t>
    <rPh sb="0" eb="3">
      <t>ゲンコウリョウ</t>
    </rPh>
    <rPh sb="4" eb="5">
      <t>エン</t>
    </rPh>
    <phoneticPr fontId="1"/>
  </si>
  <si>
    <t>校訂料（円）</t>
    <rPh sb="0" eb="2">
      <t>コウテイ</t>
    </rPh>
    <rPh sb="2" eb="3">
      <t>リョウ</t>
    </rPh>
    <rPh sb="4" eb="5">
      <t>エン</t>
    </rPh>
    <phoneticPr fontId="1"/>
  </si>
  <si>
    <t>3.校訂料</t>
    <rPh sb="2" eb="4">
      <t>コウテイ</t>
    </rPh>
    <rPh sb="4" eb="5">
      <t>リョウ</t>
    </rPh>
    <phoneticPr fontId="1"/>
  </si>
  <si>
    <t>（hrs）</t>
    <phoneticPr fontId="1"/>
  </si>
  <si>
    <t>海外研修直後評価調査票（協力機関用）</t>
    <rPh sb="0" eb="2">
      <t>カイガイ</t>
    </rPh>
    <rPh sb="2" eb="4">
      <t>ケンシュウ</t>
    </rPh>
    <rPh sb="4" eb="6">
      <t>チョクゴ</t>
    </rPh>
    <rPh sb="6" eb="8">
      <t>ヒョウカ</t>
    </rPh>
    <rPh sb="8" eb="11">
      <t>チョウサヒョウ</t>
    </rPh>
    <rPh sb="12" eb="14">
      <t>キョウリョク</t>
    </rPh>
    <rPh sb="14" eb="17">
      <t>キカンヨウ</t>
    </rPh>
    <phoneticPr fontId="1"/>
  </si>
  <si>
    <t>協力機関名</t>
    <rPh sb="0" eb="2">
      <t>キョウリョク</t>
    </rPh>
    <rPh sb="2" eb="4">
      <t>キカン</t>
    </rPh>
    <rPh sb="4" eb="5">
      <t>メイ</t>
    </rPh>
    <phoneticPr fontId="1"/>
  </si>
  <si>
    <t>A.</t>
    <phoneticPr fontId="1"/>
  </si>
  <si>
    <t>総合評価</t>
    <rPh sb="0" eb="2">
      <t>ソウゴウ</t>
    </rPh>
    <rPh sb="2" eb="4">
      <t>ヒョウカ</t>
    </rPh>
    <phoneticPr fontId="1"/>
  </si>
  <si>
    <t>実施した研修コースの研修成果</t>
    <rPh sb="0" eb="2">
      <t>ジッシ</t>
    </rPh>
    <rPh sb="4" eb="6">
      <t>ケンシュウ</t>
    </rPh>
    <rPh sb="10" eb="12">
      <t>ケンシュウ</t>
    </rPh>
    <rPh sb="12" eb="14">
      <t>セイカ</t>
    </rPh>
    <phoneticPr fontId="1"/>
  </si>
  <si>
    <t>B.</t>
    <phoneticPr fontId="1"/>
  </si>
  <si>
    <t>研修目的の達成度の評価</t>
    <rPh sb="0" eb="2">
      <t>ケンシュウ</t>
    </rPh>
    <rPh sb="2" eb="4">
      <t>モクテキ</t>
    </rPh>
    <rPh sb="5" eb="7">
      <t>タッセイ</t>
    </rPh>
    <rPh sb="7" eb="8">
      <t>ド</t>
    </rPh>
    <rPh sb="9" eb="11">
      <t>ヒョウカ</t>
    </rPh>
    <phoneticPr fontId="1"/>
  </si>
  <si>
    <t>計画された研修カリキュラムの実現度</t>
    <rPh sb="0" eb="2">
      <t>ケイカク</t>
    </rPh>
    <rPh sb="5" eb="7">
      <t>ケンシュウ</t>
    </rPh>
    <rPh sb="14" eb="17">
      <t>ジツゲンド</t>
    </rPh>
    <phoneticPr fontId="1"/>
  </si>
  <si>
    <t>3.</t>
    <phoneticPr fontId="1"/>
  </si>
  <si>
    <t>達成目標（1）</t>
    <rPh sb="0" eb="2">
      <t>タッセイ</t>
    </rPh>
    <rPh sb="2" eb="4">
      <t>モクヒョウ</t>
    </rPh>
    <phoneticPr fontId="1"/>
  </si>
  <si>
    <t>達成目標（2）</t>
    <rPh sb="0" eb="2">
      <t>タッセイ</t>
    </rPh>
    <rPh sb="2" eb="4">
      <t>モクヒョウ</t>
    </rPh>
    <phoneticPr fontId="1"/>
  </si>
  <si>
    <t>達成目標（3）</t>
    <rPh sb="0" eb="2">
      <t>タッセイ</t>
    </rPh>
    <rPh sb="2" eb="4">
      <t>モクヒョウ</t>
    </rPh>
    <phoneticPr fontId="1"/>
  </si>
  <si>
    <t>C.</t>
    <phoneticPr fontId="1"/>
  </si>
  <si>
    <t>研修内容の評価</t>
    <rPh sb="0" eb="2">
      <t>ケンシュウ</t>
    </rPh>
    <rPh sb="2" eb="4">
      <t>ナイヨウ</t>
    </rPh>
    <rPh sb="5" eb="7">
      <t>ヒョウカ</t>
    </rPh>
    <phoneticPr fontId="1"/>
  </si>
  <si>
    <t>（1）</t>
    <phoneticPr fontId="1"/>
  </si>
  <si>
    <t>研修コースの設計・手配</t>
    <rPh sb="0" eb="2">
      <t>ケンシュウ</t>
    </rPh>
    <rPh sb="6" eb="8">
      <t>セッケイ</t>
    </rPh>
    <rPh sb="9" eb="11">
      <t>テハイ</t>
    </rPh>
    <phoneticPr fontId="1"/>
  </si>
  <si>
    <t>研修目的に対するカリキュラムの妥当性</t>
    <rPh sb="0" eb="2">
      <t>ケンシュウ</t>
    </rPh>
    <rPh sb="2" eb="4">
      <t>モクテキ</t>
    </rPh>
    <rPh sb="5" eb="6">
      <t>タイ</t>
    </rPh>
    <rPh sb="15" eb="18">
      <t>ダトウセイ</t>
    </rPh>
    <phoneticPr fontId="1"/>
  </si>
  <si>
    <t>講義と演習・実技の時間配分の適切性</t>
    <rPh sb="0" eb="2">
      <t>コウギ</t>
    </rPh>
    <rPh sb="3" eb="5">
      <t>エンシュウ</t>
    </rPh>
    <rPh sb="6" eb="8">
      <t>ジツギ</t>
    </rPh>
    <rPh sb="9" eb="11">
      <t>ジカン</t>
    </rPh>
    <rPh sb="11" eb="13">
      <t>ハイブン</t>
    </rPh>
    <rPh sb="14" eb="17">
      <t>テキセツセイ</t>
    </rPh>
    <phoneticPr fontId="1"/>
  </si>
  <si>
    <t>6-1.</t>
    <phoneticPr fontId="1"/>
  </si>
  <si>
    <t>7.</t>
    <phoneticPr fontId="1"/>
  </si>
  <si>
    <t>講師の資質</t>
    <rPh sb="0" eb="2">
      <t>コウシ</t>
    </rPh>
    <rPh sb="3" eb="5">
      <t>シシツ</t>
    </rPh>
    <phoneticPr fontId="1"/>
  </si>
  <si>
    <t>8.</t>
    <phoneticPr fontId="1"/>
  </si>
  <si>
    <t>9.</t>
    <phoneticPr fontId="1"/>
  </si>
  <si>
    <t>教材・機材の質・量の妥当性</t>
    <rPh sb="0" eb="2">
      <t>キョウザイ</t>
    </rPh>
    <rPh sb="3" eb="5">
      <t>キザイ</t>
    </rPh>
    <rPh sb="6" eb="7">
      <t>シツ</t>
    </rPh>
    <rPh sb="8" eb="9">
      <t>リョウ</t>
    </rPh>
    <rPh sb="10" eb="13">
      <t>ダトウセイ</t>
    </rPh>
    <phoneticPr fontId="1"/>
  </si>
  <si>
    <t>（2）</t>
    <phoneticPr fontId="1"/>
  </si>
  <si>
    <t>研修生</t>
    <rPh sb="0" eb="3">
      <t>ケンシュウセイ</t>
    </rPh>
    <phoneticPr fontId="1"/>
  </si>
  <si>
    <t>10.</t>
    <phoneticPr fontId="1"/>
  </si>
  <si>
    <t>研修生の資質</t>
    <rPh sb="0" eb="3">
      <t>ケンシュウセイ</t>
    </rPh>
    <rPh sb="4" eb="6">
      <t>シシツ</t>
    </rPh>
    <phoneticPr fontId="1"/>
  </si>
  <si>
    <t>研修生の研修への参画度</t>
    <rPh sb="0" eb="3">
      <t>ケンシュウセイ</t>
    </rPh>
    <rPh sb="4" eb="6">
      <t>ケンシュウ</t>
    </rPh>
    <rPh sb="8" eb="10">
      <t>サンカク</t>
    </rPh>
    <rPh sb="10" eb="11">
      <t>ド</t>
    </rPh>
    <phoneticPr fontId="1"/>
  </si>
  <si>
    <t>12.</t>
    <phoneticPr fontId="1"/>
  </si>
  <si>
    <t>研修生の時間の遵守度合い</t>
    <rPh sb="0" eb="3">
      <t>ケンシュウセイ</t>
    </rPh>
    <rPh sb="4" eb="6">
      <t>ジカン</t>
    </rPh>
    <rPh sb="7" eb="9">
      <t>ジュンシュ</t>
    </rPh>
    <rPh sb="9" eb="11">
      <t>ドア</t>
    </rPh>
    <phoneticPr fontId="1"/>
  </si>
  <si>
    <t>研修参加人数に対する満足度</t>
    <rPh sb="0" eb="2">
      <t>ケンシュウ</t>
    </rPh>
    <rPh sb="2" eb="4">
      <t>サンカ</t>
    </rPh>
    <rPh sb="4" eb="6">
      <t>ニンズウ</t>
    </rPh>
    <rPh sb="7" eb="8">
      <t>タイ</t>
    </rPh>
    <rPh sb="10" eb="13">
      <t>マンゾクド</t>
    </rPh>
    <phoneticPr fontId="1"/>
  </si>
  <si>
    <t>13-1.</t>
    <phoneticPr fontId="1"/>
  </si>
  <si>
    <t>13-2.</t>
    <phoneticPr fontId="1"/>
  </si>
  <si>
    <t>D.</t>
    <phoneticPr fontId="1"/>
  </si>
  <si>
    <t>研修環境の評価</t>
    <rPh sb="0" eb="2">
      <t>ケンシュウ</t>
    </rPh>
    <rPh sb="2" eb="4">
      <t>カンキョウ</t>
    </rPh>
    <rPh sb="5" eb="7">
      <t>ヒョウカ</t>
    </rPh>
    <phoneticPr fontId="1"/>
  </si>
  <si>
    <t>14.</t>
    <phoneticPr fontId="1"/>
  </si>
  <si>
    <t>15.</t>
    <phoneticPr fontId="1"/>
  </si>
  <si>
    <t>16.</t>
    <phoneticPr fontId="1"/>
  </si>
  <si>
    <t>教室・演習・実技室等の研修施設に対する満足度</t>
    <rPh sb="0" eb="2">
      <t>キョウシツ</t>
    </rPh>
    <rPh sb="3" eb="5">
      <t>エンシュウ</t>
    </rPh>
    <rPh sb="6" eb="8">
      <t>ジツギ</t>
    </rPh>
    <rPh sb="8" eb="9">
      <t>シツ</t>
    </rPh>
    <rPh sb="9" eb="10">
      <t>トウ</t>
    </rPh>
    <rPh sb="11" eb="13">
      <t>ケンシュウ</t>
    </rPh>
    <rPh sb="13" eb="15">
      <t>シセツ</t>
    </rPh>
    <rPh sb="16" eb="17">
      <t>タイ</t>
    </rPh>
    <rPh sb="19" eb="22">
      <t>マンゾクド</t>
    </rPh>
    <phoneticPr fontId="1"/>
  </si>
  <si>
    <t>宿泊・食堂施設に対する満足度</t>
    <rPh sb="0" eb="2">
      <t>シュクハク</t>
    </rPh>
    <rPh sb="3" eb="5">
      <t>ショクドウ</t>
    </rPh>
    <rPh sb="5" eb="7">
      <t>シセツ</t>
    </rPh>
    <rPh sb="8" eb="9">
      <t>タイ</t>
    </rPh>
    <rPh sb="11" eb="14">
      <t>マンゾクド</t>
    </rPh>
    <phoneticPr fontId="1"/>
  </si>
  <si>
    <t>研修施設までの交通アクセスに対する満足度</t>
    <rPh sb="0" eb="2">
      <t>ケンシュウ</t>
    </rPh>
    <rPh sb="2" eb="4">
      <t>シセツ</t>
    </rPh>
    <rPh sb="7" eb="9">
      <t>コウツウ</t>
    </rPh>
    <rPh sb="14" eb="15">
      <t>タイ</t>
    </rPh>
    <rPh sb="17" eb="20">
      <t>マンゾクド</t>
    </rPh>
    <phoneticPr fontId="1"/>
  </si>
  <si>
    <t>E.</t>
    <phoneticPr fontId="1"/>
  </si>
  <si>
    <t>効率性の評価</t>
    <rPh sb="0" eb="3">
      <t>コウリツセイ</t>
    </rPh>
    <rPh sb="4" eb="6">
      <t>ヒョウカ</t>
    </rPh>
    <phoneticPr fontId="1"/>
  </si>
  <si>
    <t>（1）</t>
    <phoneticPr fontId="1"/>
  </si>
  <si>
    <t>研修コース</t>
    <rPh sb="0" eb="2">
      <t>ケンシュウ</t>
    </rPh>
    <phoneticPr fontId="1"/>
  </si>
  <si>
    <t>17-1.</t>
    <phoneticPr fontId="1"/>
  </si>
  <si>
    <t>17-2.</t>
    <phoneticPr fontId="1"/>
  </si>
  <si>
    <t>18.</t>
    <phoneticPr fontId="1"/>
  </si>
  <si>
    <t>19.</t>
    <phoneticPr fontId="1"/>
  </si>
  <si>
    <t>研修期間の妥当性</t>
    <rPh sb="0" eb="2">
      <t>ケンシュウ</t>
    </rPh>
    <rPh sb="2" eb="4">
      <t>キカン</t>
    </rPh>
    <rPh sb="5" eb="8">
      <t>ダトウセイ</t>
    </rPh>
    <phoneticPr fontId="1"/>
  </si>
  <si>
    <t>研修実施のために要した費用の妥当性</t>
    <rPh sb="0" eb="2">
      <t>ケンシュウ</t>
    </rPh>
    <rPh sb="2" eb="4">
      <t>ジッシ</t>
    </rPh>
    <rPh sb="8" eb="9">
      <t>ヨウ</t>
    </rPh>
    <rPh sb="11" eb="13">
      <t>ヒヨウ</t>
    </rPh>
    <rPh sb="14" eb="17">
      <t>ダトウセイ</t>
    </rPh>
    <phoneticPr fontId="1"/>
  </si>
  <si>
    <t>研修実施のために要した費用と比べた場合の研修成果に対する満足度（研修費用に見合うだけの成果をあげたかどうか）</t>
    <rPh sb="0" eb="2">
      <t>ケンシュウ</t>
    </rPh>
    <rPh sb="2" eb="4">
      <t>ジッシ</t>
    </rPh>
    <rPh sb="8" eb="9">
      <t>ヨウ</t>
    </rPh>
    <rPh sb="11" eb="13">
      <t>ヒヨウ</t>
    </rPh>
    <rPh sb="14" eb="15">
      <t>クラ</t>
    </rPh>
    <rPh sb="17" eb="19">
      <t>バアイ</t>
    </rPh>
    <rPh sb="20" eb="22">
      <t>ケンシュウ</t>
    </rPh>
    <rPh sb="22" eb="24">
      <t>セイカ</t>
    </rPh>
    <rPh sb="25" eb="26">
      <t>タイ</t>
    </rPh>
    <rPh sb="28" eb="31">
      <t>マンゾクド</t>
    </rPh>
    <rPh sb="32" eb="34">
      <t>ケンシュウ</t>
    </rPh>
    <rPh sb="34" eb="36">
      <t>ヒヨウ</t>
    </rPh>
    <rPh sb="37" eb="39">
      <t>ミア</t>
    </rPh>
    <rPh sb="43" eb="45">
      <t>セイカ</t>
    </rPh>
    <phoneticPr fontId="1"/>
  </si>
  <si>
    <t>（2）</t>
    <phoneticPr fontId="1"/>
  </si>
  <si>
    <t>AOTSの海外研修制度</t>
    <rPh sb="5" eb="7">
      <t>カイガイ</t>
    </rPh>
    <rPh sb="7" eb="9">
      <t>ケンシュウ</t>
    </rPh>
    <rPh sb="9" eb="11">
      <t>セイド</t>
    </rPh>
    <phoneticPr fontId="1"/>
  </si>
  <si>
    <t>20.</t>
    <phoneticPr fontId="1"/>
  </si>
  <si>
    <t>研修申込手続き面（書類・リードタイム）における満足度</t>
    <rPh sb="0" eb="2">
      <t>ケンシュウ</t>
    </rPh>
    <rPh sb="2" eb="4">
      <t>モウシコミ</t>
    </rPh>
    <rPh sb="4" eb="6">
      <t>テツヅ</t>
    </rPh>
    <rPh sb="7" eb="8">
      <t>メン</t>
    </rPh>
    <rPh sb="9" eb="11">
      <t>ショルイ</t>
    </rPh>
    <rPh sb="23" eb="26">
      <t>マンゾクド</t>
    </rPh>
    <phoneticPr fontId="1"/>
  </si>
  <si>
    <t>21.</t>
    <phoneticPr fontId="1"/>
  </si>
  <si>
    <t>AOTSの事務局職員の対応に対する満足度</t>
    <rPh sb="5" eb="8">
      <t>ジムキョク</t>
    </rPh>
    <rPh sb="8" eb="10">
      <t>ショクイン</t>
    </rPh>
    <rPh sb="11" eb="13">
      <t>タイオウ</t>
    </rPh>
    <rPh sb="14" eb="15">
      <t>タイ</t>
    </rPh>
    <rPh sb="17" eb="20">
      <t>マンゾクド</t>
    </rPh>
    <phoneticPr fontId="1"/>
  </si>
  <si>
    <t>22.</t>
    <phoneticPr fontId="1"/>
  </si>
  <si>
    <t>AOTSの海外研修制度を利用する価値</t>
    <rPh sb="5" eb="7">
      <t>カイガイ</t>
    </rPh>
    <rPh sb="7" eb="9">
      <t>ケンシュウ</t>
    </rPh>
    <rPh sb="9" eb="11">
      <t>セイド</t>
    </rPh>
    <rPh sb="12" eb="14">
      <t>リヨウ</t>
    </rPh>
    <rPh sb="16" eb="18">
      <t>カチ</t>
    </rPh>
    <phoneticPr fontId="1"/>
  </si>
  <si>
    <t>23.</t>
    <phoneticPr fontId="1"/>
  </si>
  <si>
    <t>AOTSからの研修実施補助金額に対する満足度</t>
    <rPh sb="7" eb="9">
      <t>ケンシュウ</t>
    </rPh>
    <rPh sb="9" eb="11">
      <t>ジッシ</t>
    </rPh>
    <rPh sb="11" eb="13">
      <t>ホジョ</t>
    </rPh>
    <rPh sb="13" eb="15">
      <t>キンガク</t>
    </rPh>
    <rPh sb="16" eb="17">
      <t>タイ</t>
    </rPh>
    <rPh sb="19" eb="22">
      <t>マンゾクド</t>
    </rPh>
    <phoneticPr fontId="1"/>
  </si>
  <si>
    <t>F.</t>
    <phoneticPr fontId="1"/>
  </si>
  <si>
    <t>妥当性の評価</t>
    <rPh sb="0" eb="3">
      <t>ダトウセイ</t>
    </rPh>
    <rPh sb="4" eb="6">
      <t>ヒョウカ</t>
    </rPh>
    <phoneticPr fontId="1"/>
  </si>
  <si>
    <t>24.</t>
    <phoneticPr fontId="1"/>
  </si>
  <si>
    <t>AOTSへの補助金の申請をしない場合の今回の研修の実施価値</t>
    <rPh sb="6" eb="9">
      <t>ホジョキン</t>
    </rPh>
    <rPh sb="10" eb="12">
      <t>シンセイ</t>
    </rPh>
    <rPh sb="16" eb="18">
      <t>バアイ</t>
    </rPh>
    <rPh sb="19" eb="21">
      <t>コンカイ</t>
    </rPh>
    <rPh sb="22" eb="24">
      <t>ケンシュウ</t>
    </rPh>
    <rPh sb="25" eb="27">
      <t>ジッシ</t>
    </rPh>
    <rPh sb="27" eb="29">
      <t>カチ</t>
    </rPh>
    <phoneticPr fontId="1"/>
  </si>
  <si>
    <t>25.</t>
    <phoneticPr fontId="1"/>
  </si>
  <si>
    <t>今回の研修成果からみて、研修実施国の妥当性</t>
    <rPh sb="0" eb="2">
      <t>コンカイ</t>
    </rPh>
    <rPh sb="3" eb="5">
      <t>ケンシュウ</t>
    </rPh>
    <rPh sb="5" eb="7">
      <t>セイカ</t>
    </rPh>
    <rPh sb="12" eb="14">
      <t>ケンシュウ</t>
    </rPh>
    <rPh sb="14" eb="16">
      <t>ジッシ</t>
    </rPh>
    <rPh sb="16" eb="17">
      <t>コク</t>
    </rPh>
    <rPh sb="18" eb="21">
      <t>ダトウセイ</t>
    </rPh>
    <phoneticPr fontId="1"/>
  </si>
  <si>
    <t>ご協力ありがとうございました。</t>
    <rPh sb="1" eb="3">
      <t>キョウリョク</t>
    </rPh>
    <phoneticPr fontId="1"/>
  </si>
  <si>
    <t>専門分野別に列挙し、一つの専門分野に複数の講師を必要とする場合はその理由をご入力ください。</t>
    <rPh sb="38" eb="40">
      <t>ニュウリョク</t>
    </rPh>
    <phoneticPr fontId="1"/>
  </si>
  <si>
    <t>現地からどのような要請があり、現地にどのようなニーズがあり、それにどう応えるのか等、本制度への申請経緯について具体的にご入力ください。</t>
    <rPh sb="60" eb="62">
      <t>ニュウリョク</t>
    </rPh>
    <phoneticPr fontId="1"/>
  </si>
  <si>
    <t>研修実施により目指す達成目標を具体的にご入力ください。</t>
    <rPh sb="20" eb="22">
      <t>ニュウリョク</t>
    </rPh>
    <phoneticPr fontId="1"/>
  </si>
  <si>
    <t>AOTSの個人情報保護方針について：詳細は当協会ホームページに公開しています。
本文書にご入力の個人情報は、当協会の個人情報保護方針に基づき、安全に管理し保護の徹底に努めます。
また、海外研修に係る事務手続き並びに当協会からの各種ご案内等に使用します。
https://www.aots.jp/privacy-policy/</t>
    <rPh sb="45" eb="47">
      <t>ニュウリョク</t>
    </rPh>
    <phoneticPr fontId="1"/>
  </si>
  <si>
    <t>・担当時間は30分単位でご入力ください。</t>
    <rPh sb="13" eb="15">
      <t>ニュウリョク</t>
    </rPh>
    <phoneticPr fontId="1"/>
  </si>
  <si>
    <t>（本社と異なる
場合、入力）</t>
    <rPh sb="1" eb="3">
      <t>ホンシャ</t>
    </rPh>
    <rPh sb="4" eb="5">
      <t>コト</t>
    </rPh>
    <rPh sb="8" eb="10">
      <t>バアイ</t>
    </rPh>
    <rPh sb="11" eb="13">
      <t>ニュウリョク</t>
    </rPh>
    <phoneticPr fontId="1"/>
  </si>
  <si>
    <r>
      <t>実施の理由及び目的</t>
    </r>
    <r>
      <rPr>
        <b/>
        <vertAlign val="superscript"/>
        <sz val="11"/>
        <color theme="1"/>
        <rFont val="ＭＳ Ｐ明朝"/>
        <family val="1"/>
        <charset val="128"/>
      </rPr>
      <t>（注1）</t>
    </r>
    <r>
      <rPr>
        <b/>
        <sz val="11"/>
        <color theme="1"/>
        <rFont val="ＭＳ Ｐ明朝"/>
        <family val="1"/>
        <charset val="128"/>
      </rPr>
      <t>　</t>
    </r>
    <r>
      <rPr>
        <sz val="11"/>
        <color theme="1"/>
        <rFont val="ＭＳ Ｐ明朝"/>
        <family val="1"/>
        <charset val="128"/>
      </rPr>
      <t>（研修の背景、必要性、及び目的を具体的にご入力ください。）</t>
    </r>
    <rPh sb="0" eb="2">
      <t>ジッシ</t>
    </rPh>
    <rPh sb="3" eb="5">
      <t>リユウ</t>
    </rPh>
    <rPh sb="5" eb="6">
      <t>オヨ</t>
    </rPh>
    <rPh sb="7" eb="9">
      <t>モクテキ</t>
    </rPh>
    <rPh sb="10" eb="11">
      <t>チュウ</t>
    </rPh>
    <rPh sb="15" eb="17">
      <t>ケンシュウ</t>
    </rPh>
    <rPh sb="18" eb="20">
      <t>ハイケイ</t>
    </rPh>
    <rPh sb="21" eb="24">
      <t>ヒツヨウセイ</t>
    </rPh>
    <rPh sb="25" eb="26">
      <t>オヨ</t>
    </rPh>
    <rPh sb="27" eb="29">
      <t>モクテキ</t>
    </rPh>
    <rPh sb="30" eb="33">
      <t>グタイテキ</t>
    </rPh>
    <rPh sb="35" eb="37">
      <t>ニュウリョク</t>
    </rPh>
    <phoneticPr fontId="1"/>
  </si>
  <si>
    <t>研修効果評価方法（研修生の理解度の確認方法を具体的にご入力ください。）</t>
    <rPh sb="0" eb="2">
      <t>ケンシュウ</t>
    </rPh>
    <rPh sb="2" eb="4">
      <t>コウカ</t>
    </rPh>
    <rPh sb="4" eb="6">
      <t>ヒョウカ</t>
    </rPh>
    <rPh sb="6" eb="8">
      <t>ホウホウ</t>
    </rPh>
    <rPh sb="9" eb="12">
      <t>ケンシュウセイ</t>
    </rPh>
    <rPh sb="13" eb="16">
      <t>リカイド</t>
    </rPh>
    <rPh sb="17" eb="19">
      <t>カクニン</t>
    </rPh>
    <rPh sb="19" eb="21">
      <t>ホウホウ</t>
    </rPh>
    <rPh sb="22" eb="25">
      <t>グタイテキ</t>
    </rPh>
    <rPh sb="27" eb="29">
      <t>ニュウリョク</t>
    </rPh>
    <phoneticPr fontId="1"/>
  </si>
  <si>
    <r>
      <t>研修生の募集方法</t>
    </r>
    <r>
      <rPr>
        <sz val="11"/>
        <color theme="1"/>
        <rFont val="ＭＳ Ｐ明朝"/>
        <family val="1"/>
        <charset val="128"/>
      </rPr>
      <t>（チェック☑し、括弧内に具体的にご入力ください。）</t>
    </r>
    <rPh sb="0" eb="3">
      <t>ケンシュウセイ</t>
    </rPh>
    <rPh sb="4" eb="6">
      <t>ボシュウ</t>
    </rPh>
    <rPh sb="6" eb="8">
      <t>ホウホウ</t>
    </rPh>
    <rPh sb="16" eb="18">
      <t>カッコ</t>
    </rPh>
    <rPh sb="18" eb="19">
      <t>ナイ</t>
    </rPh>
    <rPh sb="20" eb="23">
      <t>グタイテキ</t>
    </rPh>
    <rPh sb="25" eb="27">
      <t>ニュウリョク</t>
    </rPh>
    <phoneticPr fontId="1"/>
  </si>
  <si>
    <r>
      <t>研修生の選考基準</t>
    </r>
    <r>
      <rPr>
        <sz val="11"/>
        <color theme="1"/>
        <rFont val="ＭＳ Ｐ明朝"/>
        <family val="1"/>
        <charset val="128"/>
      </rPr>
      <t>（研修生の概要、選考基準（職務内容、職位、実務経験年数等）を具体的にご入力ください。）</t>
    </r>
    <rPh sb="0" eb="3">
      <t>ケンシュウセイ</t>
    </rPh>
    <rPh sb="4" eb="6">
      <t>センコウ</t>
    </rPh>
    <rPh sb="6" eb="8">
      <t>キジュン</t>
    </rPh>
    <rPh sb="9" eb="12">
      <t>ケンシュウセイ</t>
    </rPh>
    <rPh sb="13" eb="15">
      <t>ガイヨウ</t>
    </rPh>
    <rPh sb="16" eb="18">
      <t>センコウ</t>
    </rPh>
    <rPh sb="18" eb="20">
      <t>キジュン</t>
    </rPh>
    <rPh sb="21" eb="23">
      <t>ショクム</t>
    </rPh>
    <rPh sb="23" eb="25">
      <t>ナイヨウ</t>
    </rPh>
    <rPh sb="26" eb="28">
      <t>ショクイ</t>
    </rPh>
    <rPh sb="29" eb="31">
      <t>ジツム</t>
    </rPh>
    <rPh sb="31" eb="33">
      <t>ケイケン</t>
    </rPh>
    <rPh sb="33" eb="35">
      <t>ネンスウ</t>
    </rPh>
    <rPh sb="35" eb="36">
      <t>トウ</t>
    </rPh>
    <rPh sb="38" eb="41">
      <t>グタイテキ</t>
    </rPh>
    <rPh sb="43" eb="45">
      <t>ニュウリョク</t>
    </rPh>
    <phoneticPr fontId="1"/>
  </si>
  <si>
    <t>現地からどのような要請があり、現地にどのようなニーズがあり、それにどう応えるのか等、本制度への申請経緯について具体的にご入力ください。</t>
    <rPh sb="0" eb="2">
      <t>ゲンチ</t>
    </rPh>
    <rPh sb="9" eb="11">
      <t>ヨウセイ</t>
    </rPh>
    <rPh sb="15" eb="17">
      <t>ゲンチ</t>
    </rPh>
    <rPh sb="35" eb="36">
      <t>コタ</t>
    </rPh>
    <rPh sb="40" eb="41">
      <t>ナド</t>
    </rPh>
    <rPh sb="42" eb="43">
      <t>ホン</t>
    </rPh>
    <rPh sb="43" eb="45">
      <t>セイド</t>
    </rPh>
    <rPh sb="47" eb="49">
      <t>シンセイ</t>
    </rPh>
    <rPh sb="49" eb="51">
      <t>ケイイ</t>
    </rPh>
    <rPh sb="55" eb="58">
      <t>グタイテキ</t>
    </rPh>
    <rPh sb="60" eb="62">
      <t>ニュウリョク</t>
    </rPh>
    <phoneticPr fontId="1"/>
  </si>
  <si>
    <t>専門分野別に列挙し、一つの専門分野に複数の講師を必要とする場合はその理由をご入力ください。</t>
    <rPh sb="0" eb="2">
      <t>センモン</t>
    </rPh>
    <rPh sb="2" eb="4">
      <t>ブンヤ</t>
    </rPh>
    <rPh sb="4" eb="5">
      <t>ベツ</t>
    </rPh>
    <rPh sb="6" eb="8">
      <t>レッキョ</t>
    </rPh>
    <rPh sb="10" eb="11">
      <t>ヒト</t>
    </rPh>
    <rPh sb="13" eb="15">
      <t>センモン</t>
    </rPh>
    <rPh sb="15" eb="17">
      <t>ブンヤ</t>
    </rPh>
    <rPh sb="18" eb="20">
      <t>フクスウ</t>
    </rPh>
    <rPh sb="21" eb="23">
      <t>コウシ</t>
    </rPh>
    <rPh sb="24" eb="26">
      <t>ヒツヨウ</t>
    </rPh>
    <rPh sb="29" eb="31">
      <t>バアイ</t>
    </rPh>
    <rPh sb="34" eb="36">
      <t>リユウ</t>
    </rPh>
    <rPh sb="38" eb="40">
      <t>ニュウリョク</t>
    </rPh>
    <phoneticPr fontId="1"/>
  </si>
  <si>
    <t>研修実施により目指す達成目標を具体的にご入力ください。</t>
    <rPh sb="0" eb="2">
      <t>ケンシュウ</t>
    </rPh>
    <rPh sb="2" eb="4">
      <t>ジッシ</t>
    </rPh>
    <rPh sb="7" eb="9">
      <t>メザ</t>
    </rPh>
    <rPh sb="10" eb="12">
      <t>タッセイ</t>
    </rPh>
    <rPh sb="12" eb="14">
      <t>モクヒョウ</t>
    </rPh>
    <rPh sb="15" eb="18">
      <t>グタイテキ</t>
    </rPh>
    <rPh sb="20" eb="22">
      <t>ニュウリョク</t>
    </rPh>
    <phoneticPr fontId="1"/>
  </si>
  <si>
    <t>「海外研修実施希望申込書」4．役務許可該非判定に入力していただきます。研修生に提供する技術が法律に抵触しないかどうか、事前にご確認ください。研修を行う際に使用する設備や技術が｢外国為替及び外国貿易法｣第２５条（役務取引等）の規程により、経済産業大臣の許可が必要な場合があります。規制される技術は「外国為替令」第１７条に列記されているもので、経済産業大臣の許可を要する貨物の設計、製造、使用の技術が対象になります。輸出にあたって経済産業大臣の許可が必要でない貨物の設計、製造、使用の技術についても、その提供には許可を要する場合があります。社内にコンプライアンスプログラム（C/P）が整備されている場合は、研修技術が役務許可の非該当であることを担当部に確認してください。該当、非該当が不明な場合は、下記にお問合せください。</t>
    <rPh sb="24" eb="26">
      <t>ニュウリョク</t>
    </rPh>
    <phoneticPr fontId="1"/>
  </si>
  <si>
    <t>AOTSの個人情報保護方針について：詳細は当協会ホームページに公開しています。
本文書にご入力の個人情報は、当協会の個人情報保護方針に基づき、安全に管理し保護の徹底に努めます。
また、海外研修に係る事務手続き並びに当協会からの各種ご案内に使用します。
https://www.aots.jp/privacy-policy/</t>
    <rPh sb="45" eb="47">
      <t>ニュウリョク</t>
    </rPh>
    <phoneticPr fontId="1"/>
  </si>
  <si>
    <t>特記事項（通訳として適任であることを示す実績等があればご入力ください。）</t>
    <rPh sb="0" eb="2">
      <t>トッキ</t>
    </rPh>
    <rPh sb="2" eb="4">
      <t>ジコウ</t>
    </rPh>
    <rPh sb="5" eb="7">
      <t>ツウヤク</t>
    </rPh>
    <rPh sb="10" eb="12">
      <t>テキニン</t>
    </rPh>
    <rPh sb="18" eb="19">
      <t>シメ</t>
    </rPh>
    <rPh sb="20" eb="22">
      <t>ジッセキ</t>
    </rPh>
    <rPh sb="22" eb="23">
      <t>ナド</t>
    </rPh>
    <rPh sb="28" eb="30">
      <t>ニュウリョク</t>
    </rPh>
    <phoneticPr fontId="1"/>
  </si>
  <si>
    <t>（注）費用を計上しない費目は、金額欄に0をご入力ください。</t>
    <rPh sb="1" eb="2">
      <t>チュウ</t>
    </rPh>
    <rPh sb="3" eb="5">
      <t>ヒヨウ</t>
    </rPh>
    <rPh sb="6" eb="8">
      <t>ケイジョウ</t>
    </rPh>
    <rPh sb="11" eb="13">
      <t>ヒモク</t>
    </rPh>
    <rPh sb="15" eb="17">
      <t>キンガク</t>
    </rPh>
    <rPh sb="17" eb="18">
      <t>ラン</t>
    </rPh>
    <rPh sb="22" eb="24">
      <t>ニュウリョク</t>
    </rPh>
    <phoneticPr fontId="1"/>
  </si>
  <si>
    <t>選考方法（チェック☑し、括弧内に具体的にご入力ください。）</t>
    <rPh sb="0" eb="2">
      <t>センコウ</t>
    </rPh>
    <rPh sb="2" eb="4">
      <t>ホウホウ</t>
    </rPh>
    <rPh sb="12" eb="14">
      <t>カッコ</t>
    </rPh>
    <rPh sb="14" eb="15">
      <t>ナイ</t>
    </rPh>
    <rPh sb="16" eb="19">
      <t>グタイテキ</t>
    </rPh>
    <rPh sb="21" eb="23">
      <t>ニュウリョク</t>
    </rPh>
    <phoneticPr fontId="1"/>
  </si>
  <si>
    <t>選考の方法（いつ、誰が、どのように選考したかを簡潔にご入力ください。）</t>
    <rPh sb="0" eb="2">
      <t>センコウ</t>
    </rPh>
    <rPh sb="3" eb="5">
      <t>ホウホウ</t>
    </rPh>
    <rPh sb="9" eb="10">
      <t>ダレ</t>
    </rPh>
    <rPh sb="17" eb="19">
      <t>センコウ</t>
    </rPh>
    <rPh sb="23" eb="25">
      <t>カンケツ</t>
    </rPh>
    <rPh sb="27" eb="29">
      <t>ニュウリョク</t>
    </rPh>
    <phoneticPr fontId="1"/>
  </si>
  <si>
    <t>推薦者（推薦機関と人数をご入力ください。）</t>
    <rPh sb="0" eb="3">
      <t>スイセンシャ</t>
    </rPh>
    <rPh sb="4" eb="6">
      <t>スイセン</t>
    </rPh>
    <rPh sb="6" eb="8">
      <t>キカン</t>
    </rPh>
    <rPh sb="9" eb="11">
      <t>ニンズウ</t>
    </rPh>
    <rPh sb="13" eb="15">
      <t>ニュウリョク</t>
    </rPh>
    <phoneticPr fontId="1"/>
  </si>
  <si>
    <t>費用を計上しない費目は、金額欄に0をご入力ください。</t>
    <rPh sb="0" eb="2">
      <t>ヒヨウ</t>
    </rPh>
    <rPh sb="3" eb="5">
      <t>ケイジョウ</t>
    </rPh>
    <rPh sb="8" eb="10">
      <t>ヒモク</t>
    </rPh>
    <rPh sb="12" eb="14">
      <t>キンガク</t>
    </rPh>
    <rPh sb="14" eb="15">
      <t>ラン</t>
    </rPh>
    <rPh sb="19" eb="21">
      <t>ニュウリョク</t>
    </rPh>
    <phoneticPr fontId="1"/>
  </si>
  <si>
    <t>職位は、以下から該当する番号を選びご入力ください。</t>
    <rPh sb="0" eb="2">
      <t>ショクイ</t>
    </rPh>
    <rPh sb="4" eb="6">
      <t>イカ</t>
    </rPh>
    <rPh sb="8" eb="10">
      <t>ガイトウ</t>
    </rPh>
    <rPh sb="12" eb="14">
      <t>バンゴウ</t>
    </rPh>
    <rPh sb="15" eb="16">
      <t>エラ</t>
    </rPh>
    <rPh sb="18" eb="20">
      <t>ニュウリョク</t>
    </rPh>
    <phoneticPr fontId="1"/>
  </si>
  <si>
    <t>研修の目的の達成度（実施した研修コースの達成目標を3つ入力し、その達成度を評価してください。）</t>
    <rPh sb="0" eb="2">
      <t>ケンシュウ</t>
    </rPh>
    <rPh sb="3" eb="5">
      <t>モクテキ</t>
    </rPh>
    <rPh sb="6" eb="8">
      <t>タッセイ</t>
    </rPh>
    <rPh sb="8" eb="9">
      <t>ド</t>
    </rPh>
    <rPh sb="10" eb="12">
      <t>ジッシ</t>
    </rPh>
    <rPh sb="14" eb="16">
      <t>ケンシュウ</t>
    </rPh>
    <rPh sb="20" eb="22">
      <t>タッセイ</t>
    </rPh>
    <rPh sb="22" eb="24">
      <t>モクヒョウ</t>
    </rPh>
    <rPh sb="27" eb="29">
      <t>ニュウリョク</t>
    </rPh>
    <rPh sb="33" eb="35">
      <t>タッセイ</t>
    </rPh>
    <rPh sb="35" eb="36">
      <t>ド</t>
    </rPh>
    <rPh sb="37" eb="39">
      <t>ヒョウカ</t>
    </rPh>
    <phoneticPr fontId="1"/>
  </si>
  <si>
    <t>研修コースの設計・手配について、評価できる点があればご入力ください。</t>
    <rPh sb="0" eb="2">
      <t>ケンシュウ</t>
    </rPh>
    <rPh sb="6" eb="8">
      <t>セッケイ</t>
    </rPh>
    <rPh sb="9" eb="11">
      <t>テハイ</t>
    </rPh>
    <rPh sb="16" eb="18">
      <t>ヒョウカ</t>
    </rPh>
    <rPh sb="21" eb="22">
      <t>テン</t>
    </rPh>
    <rPh sb="27" eb="29">
      <t>ニュウリョク</t>
    </rPh>
    <phoneticPr fontId="1"/>
  </si>
  <si>
    <t>研修コースの設計・手配について、改善すべき点があればご入力ください。</t>
    <rPh sb="0" eb="2">
      <t>ケンシュウ</t>
    </rPh>
    <rPh sb="6" eb="8">
      <t>セッケイ</t>
    </rPh>
    <rPh sb="9" eb="11">
      <t>テハイ</t>
    </rPh>
    <rPh sb="16" eb="18">
      <t>カイゼン</t>
    </rPh>
    <rPh sb="21" eb="22">
      <t>テン</t>
    </rPh>
    <rPh sb="27" eb="29">
      <t>ニュウリョク</t>
    </rPh>
    <phoneticPr fontId="1"/>
  </si>
  <si>
    <t>参加した研修生についてコメント等があればご入力ください。</t>
    <rPh sb="0" eb="2">
      <t>サンカ</t>
    </rPh>
    <rPh sb="4" eb="7">
      <t>ケンシュウセイ</t>
    </rPh>
    <rPh sb="15" eb="16">
      <t>トウ</t>
    </rPh>
    <rPh sb="21" eb="23">
      <t>ニュウリョク</t>
    </rPh>
    <phoneticPr fontId="1"/>
  </si>
  <si>
    <t>研修環境についてコメント等があればご入力ください。</t>
    <rPh sb="0" eb="2">
      <t>ケンシュウ</t>
    </rPh>
    <rPh sb="2" eb="4">
      <t>カンキョウ</t>
    </rPh>
    <rPh sb="12" eb="13">
      <t>トウ</t>
    </rPh>
    <rPh sb="18" eb="20">
      <t>ニュウリョク</t>
    </rPh>
    <phoneticPr fontId="1"/>
  </si>
  <si>
    <t>研修コースの効率性についてコメント等があればご入力ください。</t>
    <rPh sb="0" eb="2">
      <t>ケンシュウ</t>
    </rPh>
    <rPh sb="6" eb="9">
      <t>コウリツセイ</t>
    </rPh>
    <rPh sb="17" eb="18">
      <t>トウ</t>
    </rPh>
    <rPh sb="23" eb="25">
      <t>ニュウリョク</t>
    </rPh>
    <phoneticPr fontId="1"/>
  </si>
  <si>
    <t>AOTSの海外研修制度やAOTSについてご意見がございましたらご入力ください。</t>
    <rPh sb="5" eb="7">
      <t>カイガイ</t>
    </rPh>
    <rPh sb="7" eb="9">
      <t>ケンシュウ</t>
    </rPh>
    <rPh sb="9" eb="11">
      <t>セイド</t>
    </rPh>
    <rPh sb="21" eb="23">
      <t>イケン</t>
    </rPh>
    <rPh sb="32" eb="34">
      <t>ニュウリョク</t>
    </rPh>
    <phoneticPr fontId="1"/>
  </si>
  <si>
    <t>実施した研修コースの妥当性についてコメント等があればご入力ください。</t>
    <rPh sb="0" eb="2">
      <t>ジッシ</t>
    </rPh>
    <rPh sb="4" eb="6">
      <t>ケンシュウ</t>
    </rPh>
    <rPh sb="10" eb="13">
      <t>ダトウセイ</t>
    </rPh>
    <rPh sb="21" eb="22">
      <t>トウ</t>
    </rPh>
    <rPh sb="27" eb="29">
      <t>ニュウリョク</t>
    </rPh>
    <phoneticPr fontId="1"/>
  </si>
  <si>
    <t>同様のテーマで研修を実施したことがある場合、今回の研修で一層の研修成果を実現するために改善や工夫した点をご入力ください。</t>
    <rPh sb="0" eb="2">
      <t>ドウヨウ</t>
    </rPh>
    <rPh sb="7" eb="9">
      <t>ケンシュウ</t>
    </rPh>
    <rPh sb="10" eb="12">
      <t>ジッシ</t>
    </rPh>
    <rPh sb="19" eb="21">
      <t>バアイ</t>
    </rPh>
    <rPh sb="22" eb="24">
      <t>コンカイ</t>
    </rPh>
    <rPh sb="25" eb="27">
      <t>ケンシュウ</t>
    </rPh>
    <rPh sb="28" eb="30">
      <t>イッソウ</t>
    </rPh>
    <rPh sb="31" eb="33">
      <t>ケンシュウ</t>
    </rPh>
    <rPh sb="33" eb="35">
      <t>セイカ</t>
    </rPh>
    <rPh sb="36" eb="38">
      <t>ジツゲン</t>
    </rPh>
    <rPh sb="43" eb="45">
      <t>カイゼン</t>
    </rPh>
    <rPh sb="46" eb="48">
      <t>クフウ</t>
    </rPh>
    <rPh sb="50" eb="51">
      <t>テン</t>
    </rPh>
    <rPh sb="53" eb="55">
      <t>ニュウリョク</t>
    </rPh>
    <phoneticPr fontId="1"/>
  </si>
  <si>
    <t>今後、同様のテーマで研修を実施する場合、改善や工夫すべき点がございましたらご入力ください。</t>
    <rPh sb="0" eb="2">
      <t>コンゴ</t>
    </rPh>
    <rPh sb="3" eb="5">
      <t>ドウヨウ</t>
    </rPh>
    <rPh sb="10" eb="12">
      <t>ケンシュウ</t>
    </rPh>
    <rPh sb="13" eb="15">
      <t>ジッシ</t>
    </rPh>
    <rPh sb="17" eb="19">
      <t>バアイ</t>
    </rPh>
    <rPh sb="20" eb="22">
      <t>カイゼン</t>
    </rPh>
    <rPh sb="23" eb="25">
      <t>クフウ</t>
    </rPh>
    <rPh sb="28" eb="29">
      <t>テン</t>
    </rPh>
    <rPh sb="38" eb="40">
      <t>ニュウリョク</t>
    </rPh>
    <phoneticPr fontId="1"/>
  </si>
  <si>
    <t>研修開始日</t>
    <rPh sb="0" eb="2">
      <t>ケンシュウ</t>
    </rPh>
    <rPh sb="2" eb="4">
      <t>カイシ</t>
    </rPh>
    <rPh sb="4" eb="5">
      <t>ビ</t>
    </rPh>
    <phoneticPr fontId="1"/>
  </si>
  <si>
    <t>研修終了日</t>
    <rPh sb="0" eb="2">
      <t>ケンシュウ</t>
    </rPh>
    <rPh sb="2" eb="4">
      <t>シュウリョウ</t>
    </rPh>
    <rPh sb="4" eb="5">
      <t>ビ</t>
    </rPh>
    <phoneticPr fontId="1"/>
  </si>
  <si>
    <t>実研修日数</t>
    <rPh sb="0" eb="1">
      <t>ジツ</t>
    </rPh>
    <rPh sb="1" eb="3">
      <t>ケンシュウ</t>
    </rPh>
    <rPh sb="3" eb="5">
      <t>ニッスウ</t>
    </rPh>
    <phoneticPr fontId="1"/>
  </si>
  <si>
    <t>研修生数</t>
    <rPh sb="0" eb="3">
      <t>ケンシュウセイ</t>
    </rPh>
    <rPh sb="3" eb="4">
      <t>スウ</t>
    </rPh>
    <phoneticPr fontId="1"/>
  </si>
  <si>
    <t>評点</t>
    <rPh sb="0" eb="2">
      <t>ヒョウテン</t>
    </rPh>
    <phoneticPr fontId="1"/>
  </si>
  <si>
    <t>出張業務日程表、滞在費及び渡航費</t>
    <rPh sb="0" eb="2">
      <t>シュッチョウ</t>
    </rPh>
    <rPh sb="2" eb="4">
      <t>ギョウム</t>
    </rPh>
    <rPh sb="4" eb="7">
      <t>ニッテイヒョウ</t>
    </rPh>
    <rPh sb="8" eb="11">
      <t>タイザイヒ</t>
    </rPh>
    <rPh sb="11" eb="12">
      <t>オヨ</t>
    </rPh>
    <rPh sb="13" eb="16">
      <t>トコウヒ</t>
    </rPh>
    <phoneticPr fontId="1"/>
  </si>
  <si>
    <t>（　派遣講師　／　派遣通訳　／　管理員　）</t>
    <rPh sb="2" eb="4">
      <t>ハケン</t>
    </rPh>
    <rPh sb="4" eb="6">
      <t>コウシ</t>
    </rPh>
    <rPh sb="9" eb="11">
      <t>ハケン</t>
    </rPh>
    <rPh sb="11" eb="13">
      <t>ツウヤク</t>
    </rPh>
    <rPh sb="16" eb="18">
      <t>カンリ</t>
    </rPh>
    <rPh sb="18" eb="19">
      <t>イン</t>
    </rPh>
    <phoneticPr fontId="1"/>
  </si>
  <si>
    <t>出張者氏名：</t>
    <rPh sb="0" eb="2">
      <t>シュッチョウ</t>
    </rPh>
    <rPh sb="2" eb="3">
      <t>シャ</t>
    </rPh>
    <rPh sb="3" eb="5">
      <t>シメイ</t>
    </rPh>
    <phoneticPr fontId="1"/>
  </si>
  <si>
    <t>旅費等級：</t>
    <rPh sb="0" eb="2">
      <t>リョヒ</t>
    </rPh>
    <rPh sb="2" eb="4">
      <t>トウキュウ</t>
    </rPh>
    <phoneticPr fontId="1"/>
  </si>
  <si>
    <t>地域区分：</t>
    <rPh sb="0" eb="2">
      <t>チイキ</t>
    </rPh>
    <rPh sb="2" eb="4">
      <t>クブン</t>
    </rPh>
    <phoneticPr fontId="1"/>
  </si>
  <si>
    <t>（単位：円）</t>
    <rPh sb="1" eb="3">
      <t>タンイ</t>
    </rPh>
    <rPh sb="4" eb="5">
      <t>エン</t>
    </rPh>
    <phoneticPr fontId="1"/>
  </si>
  <si>
    <t>1.</t>
    <phoneticPr fontId="1"/>
  </si>
  <si>
    <t>滞在費</t>
    <rPh sb="0" eb="3">
      <t>タイザイヒ</t>
    </rPh>
    <phoneticPr fontId="1"/>
  </si>
  <si>
    <t>日付</t>
    <rPh sb="0" eb="2">
      <t>ヒヅケ</t>
    </rPh>
    <phoneticPr fontId="1"/>
  </si>
  <si>
    <t>用務</t>
    <rPh sb="0" eb="2">
      <t>ヨウム</t>
    </rPh>
    <phoneticPr fontId="1"/>
  </si>
  <si>
    <t>日当</t>
    <rPh sb="0" eb="2">
      <t>ニットウ</t>
    </rPh>
    <phoneticPr fontId="1"/>
  </si>
  <si>
    <t>宿泊料</t>
    <rPh sb="0" eb="3">
      <t>シュクハクリョウ</t>
    </rPh>
    <phoneticPr fontId="1"/>
  </si>
  <si>
    <t>合計</t>
    <rPh sb="0" eb="2">
      <t>ゴウケイ</t>
    </rPh>
    <phoneticPr fontId="1"/>
  </si>
  <si>
    <t>滞在費合計額</t>
    <rPh sb="0" eb="3">
      <t>タイザイヒ</t>
    </rPh>
    <rPh sb="3" eb="5">
      <t>ゴウケイ</t>
    </rPh>
    <rPh sb="5" eb="6">
      <t>ガク</t>
    </rPh>
    <phoneticPr fontId="1"/>
  </si>
  <si>
    <t>2.</t>
    <phoneticPr fontId="1"/>
  </si>
  <si>
    <t>渡航費</t>
    <rPh sb="0" eb="3">
      <t>トコウヒ</t>
    </rPh>
    <phoneticPr fontId="1"/>
  </si>
  <si>
    <t>明細</t>
    <rPh sb="0" eb="2">
      <t>メイサイ</t>
    </rPh>
    <phoneticPr fontId="1"/>
  </si>
  <si>
    <t>航空券</t>
    <rPh sb="0" eb="3">
      <t>コウクウケン</t>
    </rPh>
    <phoneticPr fontId="1"/>
  </si>
  <si>
    <t>渡航雑費（非課税分）</t>
    <rPh sb="0" eb="2">
      <t>トコウ</t>
    </rPh>
    <rPh sb="2" eb="4">
      <t>ザッピ</t>
    </rPh>
    <rPh sb="5" eb="8">
      <t>ヒカゼイ</t>
    </rPh>
    <rPh sb="8" eb="9">
      <t>ブン</t>
    </rPh>
    <phoneticPr fontId="1"/>
  </si>
  <si>
    <t>渡航雑費（課税分）</t>
    <rPh sb="0" eb="2">
      <t>トコウ</t>
    </rPh>
    <rPh sb="2" eb="4">
      <t>ザッピ</t>
    </rPh>
    <phoneticPr fontId="1"/>
  </si>
  <si>
    <t>海外旅行保険代</t>
    <rPh sb="0" eb="2">
      <t>カイガイ</t>
    </rPh>
    <rPh sb="2" eb="4">
      <t>リョコウ</t>
    </rPh>
    <rPh sb="4" eb="6">
      <t>ホケン</t>
    </rPh>
    <rPh sb="6" eb="7">
      <t>ダイ</t>
    </rPh>
    <phoneticPr fontId="1"/>
  </si>
  <si>
    <t>区間</t>
    <rPh sb="0" eb="2">
      <t>クカン</t>
    </rPh>
    <phoneticPr fontId="1"/>
  </si>
  <si>
    <t>⇔</t>
    <phoneticPr fontId="1"/>
  </si>
  <si>
    <t>クラス</t>
    <phoneticPr fontId="1"/>
  </si>
  <si>
    <t>金額</t>
    <rPh sb="0" eb="2">
      <t>キンガク</t>
    </rPh>
    <phoneticPr fontId="1"/>
  </si>
  <si>
    <t>甲　　・　　乙　　・　　丙</t>
    <rPh sb="0" eb="1">
      <t>コウ</t>
    </rPh>
    <rPh sb="6" eb="7">
      <t>オツ</t>
    </rPh>
    <rPh sb="12" eb="13">
      <t>ヘイ</t>
    </rPh>
    <phoneticPr fontId="1"/>
  </si>
  <si>
    <t>級</t>
    <rPh sb="0" eb="1">
      <t>キュウ</t>
    </rPh>
    <phoneticPr fontId="1"/>
  </si>
  <si>
    <t>（参加者出欠確認表）</t>
    <rPh sb="1" eb="4">
      <t>サンカシャ</t>
    </rPh>
    <rPh sb="4" eb="6">
      <t>シュッケツ</t>
    </rPh>
    <rPh sb="6" eb="8">
      <t>カクニン</t>
    </rPh>
    <rPh sb="8" eb="9">
      <t>ヒョウ</t>
    </rPh>
    <phoneticPr fontId="1"/>
  </si>
  <si>
    <t>AOTS Overseas Training Program</t>
    <phoneticPr fontId="1"/>
  </si>
  <si>
    <t>No</t>
    <phoneticPr fontId="1"/>
  </si>
  <si>
    <t>Company/Organization</t>
    <phoneticPr fontId="1"/>
  </si>
  <si>
    <t>Attendance Rocord</t>
    <phoneticPr fontId="1"/>
  </si>
  <si>
    <t>（参加者日当領収書）</t>
    <rPh sb="1" eb="4">
      <t>サンカシャ</t>
    </rPh>
    <rPh sb="4" eb="6">
      <t>ニットウ</t>
    </rPh>
    <rPh sb="6" eb="9">
      <t>リョウシュウショ</t>
    </rPh>
    <phoneticPr fontId="1"/>
  </si>
  <si>
    <t>RECEIPT</t>
    <phoneticPr fontId="1"/>
  </si>
  <si>
    <t>THIS IS TO CERTIFY THE RECEIPT OF THE FOLLOWING ALLOWANCE:</t>
    <phoneticPr fontId="1"/>
  </si>
  <si>
    <t>Daily Allowance:</t>
    <phoneticPr fontId="1"/>
  </si>
  <si>
    <t>@</t>
    <phoneticPr fontId="1"/>
  </si>
  <si>
    <t>×</t>
    <phoneticPr fontId="1"/>
  </si>
  <si>
    <t>days</t>
    <phoneticPr fontId="1"/>
  </si>
  <si>
    <t>=</t>
    <phoneticPr fontId="1"/>
  </si>
  <si>
    <t>-</t>
    <phoneticPr fontId="1"/>
  </si>
  <si>
    <t>Company</t>
    <phoneticPr fontId="1"/>
  </si>
  <si>
    <t>Signature</t>
    <phoneticPr fontId="1"/>
  </si>
  <si>
    <t>Invoice</t>
  </si>
  <si>
    <t xml:space="preserve">Re: </t>
  </si>
  <si>
    <t>Training Commissions</t>
  </si>
  <si>
    <t>Invoice to:</t>
  </si>
  <si>
    <t xml:space="preserve">Issued by: </t>
  </si>
  <si>
    <t>Address:</t>
  </si>
  <si>
    <t>Theme of Program:</t>
  </si>
  <si>
    <t>Training Period:</t>
  </si>
  <si>
    <t>Unit Price</t>
  </si>
  <si>
    <t>Yen</t>
  </si>
  <si>
    <t>Number of Participants:</t>
  </si>
  <si>
    <t>Participants</t>
  </si>
  <si>
    <t>Period of Program:</t>
  </si>
  <si>
    <t>Days</t>
  </si>
  <si>
    <t>Total Amount</t>
  </si>
  <si>
    <t>(Signature)</t>
  </si>
  <si>
    <t>（研修協力謝金請求書）</t>
    <rPh sb="1" eb="3">
      <t>ケンシュウ</t>
    </rPh>
    <rPh sb="3" eb="5">
      <t>キョウリョク</t>
    </rPh>
    <rPh sb="5" eb="7">
      <t>シャキン</t>
    </rPh>
    <rPh sb="7" eb="10">
      <t>セイキュウショ</t>
    </rPh>
    <phoneticPr fontId="20"/>
  </si>
  <si>
    <t>-</t>
    <phoneticPr fontId="1"/>
  </si>
  <si>
    <t>Mr. XXXXXX</t>
    <phoneticPr fontId="1"/>
  </si>
  <si>
    <t>（研修協力謝金領収書）</t>
    <rPh sb="1" eb="3">
      <t>ケンシュウ</t>
    </rPh>
    <rPh sb="3" eb="5">
      <t>キョウリョク</t>
    </rPh>
    <rPh sb="5" eb="7">
      <t>シャキン</t>
    </rPh>
    <rPh sb="7" eb="10">
      <t>リョウシュウショ</t>
    </rPh>
    <phoneticPr fontId="20"/>
  </si>
  <si>
    <t>Receipt</t>
    <phoneticPr fontId="1"/>
  </si>
  <si>
    <t>Director of Secretary（肩書）</t>
  </si>
  <si>
    <t>研修生氏名</t>
    <rPh sb="0" eb="3">
      <t>ケンシュウセイ</t>
    </rPh>
    <rPh sb="3" eb="5">
      <t>シメイ</t>
    </rPh>
    <phoneticPr fontId="1"/>
  </si>
  <si>
    <t>※</t>
    <phoneticPr fontId="1"/>
  </si>
  <si>
    <t>①</t>
    <phoneticPr fontId="1"/>
  </si>
  <si>
    <t>②</t>
    <phoneticPr fontId="1"/>
  </si>
  <si>
    <t>③</t>
    <phoneticPr fontId="1"/>
  </si>
  <si>
    <t>交通費は領収書が出るもののみ対象</t>
    <rPh sb="0" eb="3">
      <t>コウツウヒ</t>
    </rPh>
    <rPh sb="4" eb="7">
      <t>リョウシュウショ</t>
    </rPh>
    <rPh sb="8" eb="9">
      <t>デ</t>
    </rPh>
    <rPh sb="14" eb="16">
      <t>タイショウ</t>
    </rPh>
    <phoneticPr fontId="1"/>
  </si>
  <si>
    <t>④</t>
    <phoneticPr fontId="1"/>
  </si>
  <si>
    <t>⑤</t>
    <phoneticPr fontId="1"/>
  </si>
  <si>
    <t>「遠隔地」とは、原則として、空路または海路による移動が必要な場合をいいます。</t>
    <phoneticPr fontId="1"/>
  </si>
  <si>
    <t>ただし、陸路による移動における「遠隔地」とは以下の条件をすべて満たす場合をいいます。</t>
    <phoneticPr fontId="1"/>
  </si>
  <si>
    <t>研修生の勤務地等が研修実施地と同一市内でないこと</t>
    <phoneticPr fontId="1"/>
  </si>
  <si>
    <t>研修生の勤務地等から研修会場まで、50km以上離れていること</t>
    <rPh sb="0" eb="3">
      <t>ケンシュウセイ</t>
    </rPh>
    <rPh sb="4" eb="7">
      <t>キンムチ</t>
    </rPh>
    <rPh sb="7" eb="8">
      <t>トウ</t>
    </rPh>
    <rPh sb="10" eb="12">
      <t>ケンシュウ</t>
    </rPh>
    <rPh sb="12" eb="14">
      <t>カイジョウ</t>
    </rPh>
    <rPh sb="21" eb="23">
      <t>イジョウ</t>
    </rPh>
    <rPh sb="23" eb="24">
      <t>ハナ</t>
    </rPh>
    <phoneticPr fontId="1"/>
  </si>
  <si>
    <t>研修開始日前日から研修終了日翌日までの領収書のみ補助対象</t>
    <rPh sb="0" eb="2">
      <t>ケンシュウ</t>
    </rPh>
    <rPh sb="2" eb="4">
      <t>カイシ</t>
    </rPh>
    <rPh sb="4" eb="5">
      <t>ビ</t>
    </rPh>
    <rPh sb="5" eb="7">
      <t>ゼンジツ</t>
    </rPh>
    <rPh sb="9" eb="11">
      <t>ケンシュウ</t>
    </rPh>
    <rPh sb="11" eb="14">
      <t>シュウリョウビ</t>
    </rPh>
    <rPh sb="14" eb="16">
      <t>ヨクジツ</t>
    </rPh>
    <rPh sb="19" eb="22">
      <t>リョウシュウショ</t>
    </rPh>
    <rPh sb="24" eb="26">
      <t>ホジョ</t>
    </rPh>
    <rPh sb="26" eb="28">
      <t>タイショウ</t>
    </rPh>
    <phoneticPr fontId="1"/>
  </si>
  <si>
    <t>日付、利用区間、金額が明確な領収書のみ補助対象</t>
    <rPh sb="0" eb="2">
      <t>ヒヅケ</t>
    </rPh>
    <rPh sb="3" eb="5">
      <t>リヨウ</t>
    </rPh>
    <rPh sb="5" eb="7">
      <t>クカン</t>
    </rPh>
    <rPh sb="8" eb="10">
      <t>キンガク</t>
    </rPh>
    <rPh sb="11" eb="13">
      <t>メイカク</t>
    </rPh>
    <rPh sb="14" eb="17">
      <t>リョウシュウショ</t>
    </rPh>
    <rPh sb="19" eb="21">
      <t>ホジョ</t>
    </rPh>
    <rPh sb="21" eb="23">
      <t>タイショウ</t>
    </rPh>
    <phoneticPr fontId="1"/>
  </si>
  <si>
    <t>＊</t>
    <phoneticPr fontId="1"/>
  </si>
  <si>
    <t>添付書類：</t>
    <phoneticPr fontId="1"/>
  </si>
  <si>
    <t>遠隔地であることを証明するもの（交通機関の領収書・航空券コピーなど）</t>
    <phoneticPr fontId="1"/>
  </si>
  <si>
    <t>所属機関名</t>
    <rPh sb="0" eb="2">
      <t>ショゾク</t>
    </rPh>
    <rPh sb="2" eb="4">
      <t>キカン</t>
    </rPh>
    <rPh sb="4" eb="5">
      <t>メイ</t>
    </rPh>
    <phoneticPr fontId="1"/>
  </si>
  <si>
    <t>所属機関住所</t>
    <rPh sb="0" eb="2">
      <t>ショゾク</t>
    </rPh>
    <rPh sb="2" eb="4">
      <t>キカン</t>
    </rPh>
    <rPh sb="4" eb="6">
      <t>ジュウショ</t>
    </rPh>
    <phoneticPr fontId="1"/>
  </si>
  <si>
    <t>住所</t>
    <rPh sb="0" eb="2">
      <t>ジュウショ</t>
    </rPh>
    <phoneticPr fontId="1"/>
  </si>
  <si>
    <t>（陸路の場合は地図を添付してください。）</t>
    <rPh sb="1" eb="3">
      <t>リクロ</t>
    </rPh>
    <rPh sb="4" eb="6">
      <t>バアイ</t>
    </rPh>
    <rPh sb="7" eb="9">
      <t>チズ</t>
    </rPh>
    <rPh sb="10" eb="12">
      <t>テンプ</t>
    </rPh>
    <phoneticPr fontId="1"/>
  </si>
  <si>
    <t>振込先口座届</t>
    <rPh sb="0" eb="3">
      <t>フリコミサキ</t>
    </rPh>
    <rPh sb="3" eb="5">
      <t>コウザ</t>
    </rPh>
    <rPh sb="5" eb="6">
      <t>トドケ</t>
    </rPh>
    <phoneticPr fontId="1"/>
  </si>
  <si>
    <t>支払先情報</t>
    <rPh sb="0" eb="2">
      <t>シハライ</t>
    </rPh>
    <rPh sb="2" eb="3">
      <t>サキ</t>
    </rPh>
    <rPh sb="3" eb="5">
      <t>ジョウホウ</t>
    </rPh>
    <phoneticPr fontId="1"/>
  </si>
  <si>
    <t>支払区分</t>
    <rPh sb="0" eb="2">
      <t>シハライ</t>
    </rPh>
    <rPh sb="2" eb="4">
      <t>クブン</t>
    </rPh>
    <phoneticPr fontId="1"/>
  </si>
  <si>
    <t>取引先名</t>
    <rPh sb="0" eb="2">
      <t>トリヒキ</t>
    </rPh>
    <rPh sb="2" eb="3">
      <t>サキ</t>
    </rPh>
    <rPh sb="3" eb="4">
      <t>メイ</t>
    </rPh>
    <phoneticPr fontId="1"/>
  </si>
  <si>
    <t>取引先名カナ</t>
    <rPh sb="0" eb="2">
      <t>トリヒキ</t>
    </rPh>
    <rPh sb="2" eb="3">
      <t>サキ</t>
    </rPh>
    <rPh sb="3" eb="4">
      <t>メイ</t>
    </rPh>
    <phoneticPr fontId="1"/>
  </si>
  <si>
    <t>郵便番号</t>
    <rPh sb="0" eb="4">
      <t>ユウビンバンゴウ</t>
    </rPh>
    <phoneticPr fontId="1"/>
  </si>
  <si>
    <t>電話番号</t>
    <rPh sb="0" eb="2">
      <t>デンワ</t>
    </rPh>
    <rPh sb="2" eb="4">
      <t>バンゴウ</t>
    </rPh>
    <phoneticPr fontId="1"/>
  </si>
  <si>
    <t>口座情報</t>
    <rPh sb="0" eb="2">
      <t>コウザ</t>
    </rPh>
    <rPh sb="2" eb="4">
      <t>ジョウホウ</t>
    </rPh>
    <phoneticPr fontId="1"/>
  </si>
  <si>
    <t>銀行名</t>
    <rPh sb="0" eb="3">
      <t>ギンコウメイ</t>
    </rPh>
    <phoneticPr fontId="1"/>
  </si>
  <si>
    <t>支店名</t>
    <rPh sb="0" eb="3">
      <t>シテンメイ</t>
    </rPh>
    <phoneticPr fontId="1"/>
  </si>
  <si>
    <t>口座種別</t>
    <rPh sb="0" eb="2">
      <t>コウザ</t>
    </rPh>
    <rPh sb="2" eb="4">
      <t>シュベツ</t>
    </rPh>
    <phoneticPr fontId="1"/>
  </si>
  <si>
    <t>口座番号</t>
    <rPh sb="0" eb="2">
      <t>コウザ</t>
    </rPh>
    <rPh sb="2" eb="4">
      <t>バンゴウ</t>
    </rPh>
    <phoneticPr fontId="1"/>
  </si>
  <si>
    <t>口座名義カナ（半角）</t>
    <rPh sb="0" eb="2">
      <t>コウザ</t>
    </rPh>
    <rPh sb="2" eb="4">
      <t>メイギ</t>
    </rPh>
    <rPh sb="7" eb="9">
      <t>ハンカク</t>
    </rPh>
    <phoneticPr fontId="1"/>
  </si>
  <si>
    <t>備考</t>
    <rPh sb="0" eb="2">
      <t>ビコウ</t>
    </rPh>
    <phoneticPr fontId="1"/>
  </si>
  <si>
    <t>〒</t>
    <phoneticPr fontId="1"/>
  </si>
  <si>
    <t>-</t>
    <phoneticPr fontId="1"/>
  </si>
  <si>
    <t>1.</t>
    <phoneticPr fontId="1"/>
  </si>
  <si>
    <t>個人</t>
    <rPh sb="0" eb="2">
      <t>コジン</t>
    </rPh>
    <phoneticPr fontId="1"/>
  </si>
  <si>
    <t>2.</t>
    <phoneticPr fontId="1"/>
  </si>
  <si>
    <t>法人</t>
    <rPh sb="0" eb="2">
      <t>ホウジン</t>
    </rPh>
    <phoneticPr fontId="1"/>
  </si>
  <si>
    <t>3.</t>
    <phoneticPr fontId="1"/>
  </si>
  <si>
    <t>非居住者</t>
    <rPh sb="0" eb="4">
      <t>ヒキョジュウシャ</t>
    </rPh>
    <phoneticPr fontId="1"/>
  </si>
  <si>
    <t>普通預金</t>
    <rPh sb="0" eb="2">
      <t>フツウ</t>
    </rPh>
    <rPh sb="2" eb="4">
      <t>ヨキン</t>
    </rPh>
    <phoneticPr fontId="1"/>
  </si>
  <si>
    <t>当座預金</t>
    <rPh sb="0" eb="2">
      <t>トウザ</t>
    </rPh>
    <rPh sb="2" eb="4">
      <t>ヨキン</t>
    </rPh>
    <phoneticPr fontId="1"/>
  </si>
  <si>
    <t>（単位：円）</t>
    <rPh sb="1" eb="3">
      <t>タンイ</t>
    </rPh>
    <rPh sb="4" eb="5">
      <t>エン</t>
    </rPh>
    <phoneticPr fontId="1"/>
  </si>
  <si>
    <t>　貴協会規定に基づき、下記のとおり海外研修完了報告書を提出し、貴協会の基準に従い海外研修実施費（精算）を請求します。なお、請求する諸経費につき瑕疵があった場合は、当機関が最終責任を負うことを申し添えます。</t>
    <rPh sb="1" eb="2">
      <t>キ</t>
    </rPh>
    <rPh sb="2" eb="4">
      <t>キョウカイ</t>
    </rPh>
    <rPh sb="4" eb="6">
      <t>キテイ</t>
    </rPh>
    <rPh sb="7" eb="8">
      <t>モト</t>
    </rPh>
    <rPh sb="11" eb="13">
      <t>カキ</t>
    </rPh>
    <rPh sb="17" eb="19">
      <t>カイガイ</t>
    </rPh>
    <rPh sb="19" eb="21">
      <t>ケンシュウ</t>
    </rPh>
    <rPh sb="21" eb="23">
      <t>カンリョウ</t>
    </rPh>
    <rPh sb="23" eb="26">
      <t>ホウコクショ</t>
    </rPh>
    <rPh sb="27" eb="29">
      <t>テイシュツ</t>
    </rPh>
    <rPh sb="31" eb="32">
      <t>キ</t>
    </rPh>
    <rPh sb="32" eb="34">
      <t>キョウカイ</t>
    </rPh>
    <rPh sb="35" eb="37">
      <t>キジュン</t>
    </rPh>
    <rPh sb="38" eb="39">
      <t>シタガ</t>
    </rPh>
    <rPh sb="40" eb="42">
      <t>カイガイ</t>
    </rPh>
    <rPh sb="42" eb="44">
      <t>ケンシュウ</t>
    </rPh>
    <rPh sb="44" eb="46">
      <t>ジッシ</t>
    </rPh>
    <rPh sb="46" eb="47">
      <t>ヒ</t>
    </rPh>
    <rPh sb="48" eb="50">
      <t>セイサン</t>
    </rPh>
    <rPh sb="52" eb="54">
      <t>セイキュウ</t>
    </rPh>
    <rPh sb="61" eb="63">
      <t>セイキュウ</t>
    </rPh>
    <rPh sb="65" eb="66">
      <t>ショ</t>
    </rPh>
    <rPh sb="66" eb="68">
      <t>ケイヒ</t>
    </rPh>
    <rPh sb="71" eb="73">
      <t>カシ</t>
    </rPh>
    <rPh sb="77" eb="79">
      <t>バアイ</t>
    </rPh>
    <rPh sb="81" eb="82">
      <t>トウ</t>
    </rPh>
    <rPh sb="82" eb="84">
      <t>キカン</t>
    </rPh>
    <rPh sb="85" eb="87">
      <t>サイシュウ</t>
    </rPh>
    <rPh sb="87" eb="89">
      <t>セキニン</t>
    </rPh>
    <rPh sb="90" eb="91">
      <t>オ</t>
    </rPh>
    <rPh sb="95" eb="96">
      <t>モウ</t>
    </rPh>
    <rPh sb="97" eb="98">
      <t>ソ</t>
    </rPh>
    <phoneticPr fontId="1"/>
  </si>
  <si>
    <t>所属機関名（略号不可）</t>
    <rPh sb="0" eb="2">
      <t>ショゾク</t>
    </rPh>
    <rPh sb="2" eb="4">
      <t>キカン</t>
    </rPh>
    <rPh sb="4" eb="5">
      <t>メイ</t>
    </rPh>
    <phoneticPr fontId="1"/>
  </si>
  <si>
    <t>Name of Participant</t>
    <phoneticPr fontId="1"/>
  </si>
  <si>
    <t>Name</t>
    <phoneticPr fontId="1"/>
  </si>
  <si>
    <r>
      <t>研修会場</t>
    </r>
    <r>
      <rPr>
        <sz val="11"/>
        <color theme="1"/>
        <rFont val="ＭＳ Ｐ明朝"/>
        <family val="1"/>
        <charset val="128"/>
      </rPr>
      <t>（名称／住所／TEL）</t>
    </r>
    <rPh sb="0" eb="2">
      <t>ケンシュウ</t>
    </rPh>
    <rPh sb="2" eb="4">
      <t>カイジョウ</t>
    </rPh>
    <rPh sb="5" eb="7">
      <t>メイショウ</t>
    </rPh>
    <rPh sb="8" eb="10">
      <t>ジュウショ</t>
    </rPh>
    <phoneticPr fontId="1"/>
  </si>
  <si>
    <t>研修生の選考基準（職務内容、職位、実務経験年数等）　※「研修生名簿（別添Ⅲ）」参照</t>
    <rPh sb="0" eb="3">
      <t>ケンシュウセイ</t>
    </rPh>
    <rPh sb="4" eb="6">
      <t>センコウ</t>
    </rPh>
    <rPh sb="6" eb="8">
      <t>キジュン</t>
    </rPh>
    <rPh sb="9" eb="11">
      <t>ショクム</t>
    </rPh>
    <rPh sb="11" eb="13">
      <t>ナイヨウ</t>
    </rPh>
    <rPh sb="14" eb="16">
      <t>ショクイ</t>
    </rPh>
    <rPh sb="17" eb="19">
      <t>ジツム</t>
    </rPh>
    <rPh sb="19" eb="21">
      <t>ケイケン</t>
    </rPh>
    <rPh sb="21" eb="23">
      <t>ネンスウ</t>
    </rPh>
    <rPh sb="23" eb="24">
      <t>トウ</t>
    </rPh>
    <rPh sb="28" eb="31">
      <t>ケンシュウセイ</t>
    </rPh>
    <rPh sb="31" eb="33">
      <t>メイボ</t>
    </rPh>
    <rPh sb="34" eb="36">
      <t>ベッテン</t>
    </rPh>
    <rPh sb="39" eb="41">
      <t>サンショウ</t>
    </rPh>
    <phoneticPr fontId="1"/>
  </si>
  <si>
    <t>遠隔地からの参加者のための宿泊費等明細</t>
    <rPh sb="0" eb="3">
      <t>エンカクチ</t>
    </rPh>
    <rPh sb="6" eb="9">
      <t>サンカシャ</t>
    </rPh>
    <rPh sb="13" eb="16">
      <t>シュクハクヒ</t>
    </rPh>
    <rPh sb="16" eb="17">
      <t>トウ</t>
    </rPh>
    <rPh sb="17" eb="19">
      <t>メイサイ</t>
    </rPh>
    <phoneticPr fontId="1"/>
  </si>
  <si>
    <t>交通費</t>
    <rPh sb="0" eb="3">
      <t>コウツウヒ</t>
    </rPh>
    <phoneticPr fontId="1"/>
  </si>
  <si>
    <t>新興国における国内遠隔地からの渡航費、交通費は補助対象外とします。</t>
    <rPh sb="0" eb="3">
      <t>シンコウコク</t>
    </rPh>
    <rPh sb="7" eb="9">
      <t>コクナイ</t>
    </rPh>
    <rPh sb="9" eb="12">
      <t>エンカクチ</t>
    </rPh>
    <rPh sb="15" eb="18">
      <t>トコウヒ</t>
    </rPh>
    <rPh sb="19" eb="22">
      <t>コウツウヒ</t>
    </rPh>
    <rPh sb="23" eb="25">
      <t>ホジョ</t>
    </rPh>
    <rPh sb="25" eb="27">
      <t>タイショウ</t>
    </rPh>
    <rPh sb="27" eb="28">
      <t>ガイ</t>
    </rPh>
    <phoneticPr fontId="1"/>
  </si>
  <si>
    <t>山田講師</t>
    <rPh sb="2" eb="4">
      <t>コウシ</t>
    </rPh>
    <phoneticPr fontId="1"/>
  </si>
  <si>
    <t>●●講師</t>
    <rPh sb="2" eb="4">
      <t>コウシ</t>
    </rPh>
    <phoneticPr fontId="1"/>
  </si>
  <si>
    <t>タナカ通訳</t>
    <rPh sb="3" eb="5">
      <t>ツウヤク</t>
    </rPh>
    <phoneticPr fontId="1"/>
  </si>
  <si>
    <t>▲▲通訳</t>
    <rPh sb="2" eb="4">
      <t>ツウヤク</t>
    </rPh>
    <phoneticPr fontId="1"/>
  </si>
  <si>
    <t>遠隔地からの参加者のための宿泊費等明細</t>
    <rPh sb="16" eb="17">
      <t>トウ</t>
    </rPh>
    <rPh sb="17" eb="19">
      <t>メイサイ</t>
    </rPh>
    <phoneticPr fontId="1"/>
  </si>
  <si>
    <r>
      <t>研修生数</t>
    </r>
    <r>
      <rPr>
        <sz val="11"/>
        <color theme="1"/>
        <rFont val="ＭＳ Ｐ明朝"/>
        <family val="1"/>
        <charset val="128"/>
      </rPr>
      <t>（第三国型の場合、国別人数内訳入力を括弧内にご入力ください。）</t>
    </r>
    <rPh sb="0" eb="3">
      <t>ケンシュウセイ</t>
    </rPh>
    <rPh sb="3" eb="4">
      <t>スウ</t>
    </rPh>
    <rPh sb="5" eb="6">
      <t>ダイ</t>
    </rPh>
    <rPh sb="6" eb="8">
      <t>サンゴク</t>
    </rPh>
    <rPh sb="8" eb="9">
      <t>ガタ</t>
    </rPh>
    <rPh sb="10" eb="12">
      <t>バアイ</t>
    </rPh>
    <rPh sb="13" eb="15">
      <t>クニベツ</t>
    </rPh>
    <rPh sb="15" eb="17">
      <t>ニンズウ</t>
    </rPh>
    <rPh sb="17" eb="19">
      <t>ウチワケ</t>
    </rPh>
    <rPh sb="19" eb="21">
      <t>ニュウリョク</t>
    </rPh>
    <rPh sb="22" eb="24">
      <t>カッコ</t>
    </rPh>
    <rPh sb="24" eb="25">
      <t>ナイ</t>
    </rPh>
    <rPh sb="27" eb="29">
      <t>ニュウリョク</t>
    </rPh>
    <phoneticPr fontId="1"/>
  </si>
  <si>
    <t>海外研修実施予算概算</t>
    <rPh sb="0" eb="2">
      <t>カイガイ</t>
    </rPh>
    <rPh sb="2" eb="4">
      <t>ケンシュウ</t>
    </rPh>
    <rPh sb="4" eb="6">
      <t>ジッシ</t>
    </rPh>
    <rPh sb="6" eb="8">
      <t>ヨサン</t>
    </rPh>
    <rPh sb="8" eb="10">
      <t>ガイサン</t>
    </rPh>
    <phoneticPr fontId="1"/>
  </si>
  <si>
    <t>海外研修実施費実績額並びに精算払請求金額の算出内訳（別紙2）</t>
    <rPh sb="0" eb="2">
      <t>カイガイ</t>
    </rPh>
    <rPh sb="2" eb="4">
      <t>ケンシュウ</t>
    </rPh>
    <rPh sb="4" eb="6">
      <t>ジッシ</t>
    </rPh>
    <rPh sb="6" eb="7">
      <t>ヒ</t>
    </rPh>
    <rPh sb="7" eb="9">
      <t>ジッセキ</t>
    </rPh>
    <rPh sb="9" eb="10">
      <t>ガク</t>
    </rPh>
    <rPh sb="10" eb="11">
      <t>ナラ</t>
    </rPh>
    <rPh sb="13" eb="15">
      <t>セイサン</t>
    </rPh>
    <rPh sb="15" eb="16">
      <t>バライ</t>
    </rPh>
    <rPh sb="16" eb="18">
      <t>セイキュウ</t>
    </rPh>
    <rPh sb="18" eb="20">
      <t>キンガク</t>
    </rPh>
    <rPh sb="21" eb="23">
      <t>サンシュツ</t>
    </rPh>
    <rPh sb="23" eb="25">
      <t>ウチワケ</t>
    </rPh>
    <rPh sb="26" eb="28">
      <t>ベッシ</t>
    </rPh>
    <phoneticPr fontId="1"/>
  </si>
  <si>
    <t>海外研修実施予算概算</t>
    <phoneticPr fontId="1"/>
  </si>
  <si>
    <t>【新興国】海外研修直後評価調査票（研修生用）（写）</t>
    <rPh sb="1" eb="4">
      <t>シンコウコク</t>
    </rPh>
    <phoneticPr fontId="1"/>
  </si>
  <si>
    <t>講師・管理員略歴書　【海外研修実施希望申請の③と同書式】</t>
    <rPh sb="3" eb="5">
      <t>カンリ</t>
    </rPh>
    <rPh sb="5" eb="6">
      <t>イン</t>
    </rPh>
    <rPh sb="11" eb="13">
      <t>カイガイ</t>
    </rPh>
    <rPh sb="13" eb="15">
      <t>ケンシュウ</t>
    </rPh>
    <rPh sb="15" eb="17">
      <t>ジッシ</t>
    </rPh>
    <rPh sb="17" eb="19">
      <t>キボウ</t>
    </rPh>
    <rPh sb="19" eb="21">
      <t>シンセイ</t>
    </rPh>
    <rPh sb="24" eb="25">
      <t>ドウ</t>
    </rPh>
    <rPh sb="25" eb="27">
      <t>ショシキ</t>
    </rPh>
    <phoneticPr fontId="1"/>
  </si>
  <si>
    <t>通訳略歴書　【海外研修実施希望申請の④と同書式】</t>
    <phoneticPr fontId="1"/>
  </si>
  <si>
    <t>別添Ⅳ.</t>
  </si>
  <si>
    <t>別添Ⅰ.</t>
  </si>
  <si>
    <t>講師・管理員略歴書</t>
    <rPh sb="3" eb="5">
      <t>カンリ</t>
    </rPh>
    <rPh sb="5" eb="6">
      <t>イン</t>
    </rPh>
    <phoneticPr fontId="1"/>
  </si>
  <si>
    <t>⑭</t>
  </si>
  <si>
    <t>⑮</t>
  </si>
  <si>
    <t>別添Ⅱ.</t>
  </si>
  <si>
    <t>別添Ⅲ.</t>
  </si>
  <si>
    <t>（別添Ⅳ）</t>
    <rPh sb="1" eb="3">
      <t>ベッテン</t>
    </rPh>
    <phoneticPr fontId="1"/>
  </si>
  <si>
    <t>海外研修日程案（別添1）</t>
    <rPh sb="0" eb="2">
      <t>カイガイ</t>
    </rPh>
    <rPh sb="2" eb="4">
      <t>ケンシュウ</t>
    </rPh>
    <rPh sb="4" eb="6">
      <t>ニッテイ</t>
    </rPh>
    <rPh sb="6" eb="7">
      <t>アン</t>
    </rPh>
    <rPh sb="8" eb="10">
      <t>ベッテン</t>
    </rPh>
    <phoneticPr fontId="1"/>
  </si>
  <si>
    <t>（別添1）</t>
    <rPh sb="1" eb="3">
      <t>ベッテン</t>
    </rPh>
    <phoneticPr fontId="1"/>
  </si>
  <si>
    <t>講師・管理員略歴書（別添Ⅰ）</t>
    <rPh sb="0" eb="2">
      <t>コウシ</t>
    </rPh>
    <rPh sb="3" eb="5">
      <t>カンリ</t>
    </rPh>
    <rPh sb="5" eb="6">
      <t>イン</t>
    </rPh>
    <rPh sb="6" eb="8">
      <t>リャクレキ</t>
    </rPh>
    <rPh sb="8" eb="9">
      <t>ショ</t>
    </rPh>
    <rPh sb="10" eb="12">
      <t>ベッテン</t>
    </rPh>
    <phoneticPr fontId="1"/>
  </si>
  <si>
    <t>通訳略歴書（別添Ⅱ）</t>
    <rPh sb="0" eb="2">
      <t>ツウヤク</t>
    </rPh>
    <rPh sb="2" eb="4">
      <t>リャクレキ</t>
    </rPh>
    <rPh sb="4" eb="5">
      <t>ショ</t>
    </rPh>
    <rPh sb="6" eb="8">
      <t>ベッテン</t>
    </rPh>
    <phoneticPr fontId="1"/>
  </si>
  <si>
    <t>海外研修実施予算概算（別紙2）</t>
    <rPh sb="0" eb="2">
      <t>カイガイ</t>
    </rPh>
    <rPh sb="2" eb="4">
      <t>ケンシュウ</t>
    </rPh>
    <rPh sb="4" eb="6">
      <t>ジッシ</t>
    </rPh>
    <rPh sb="6" eb="8">
      <t>ヨサン</t>
    </rPh>
    <rPh sb="8" eb="10">
      <t>ガイサン</t>
    </rPh>
    <rPh sb="11" eb="13">
      <t>ベッシ</t>
    </rPh>
    <phoneticPr fontId="1"/>
  </si>
  <si>
    <t>海外研修実施結果（報告書）（別紙1）</t>
    <rPh sb="0" eb="2">
      <t>カイガイ</t>
    </rPh>
    <rPh sb="2" eb="4">
      <t>ケンシュウ</t>
    </rPh>
    <rPh sb="4" eb="6">
      <t>ジッシ</t>
    </rPh>
    <rPh sb="6" eb="8">
      <t>ケッカ</t>
    </rPh>
    <rPh sb="9" eb="11">
      <t>ホウコク</t>
    </rPh>
    <rPh sb="11" eb="12">
      <t>ショ</t>
    </rPh>
    <rPh sb="14" eb="16">
      <t>ベッシ</t>
    </rPh>
    <phoneticPr fontId="1"/>
  </si>
  <si>
    <t>講師・管理員略歴書（別添Ⅰ）</t>
    <rPh sb="0" eb="2">
      <t>コウシ</t>
    </rPh>
    <rPh sb="3" eb="5">
      <t>カンリ</t>
    </rPh>
    <rPh sb="5" eb="6">
      <t>イン</t>
    </rPh>
    <rPh sb="6" eb="9">
      <t>リャクレキショ</t>
    </rPh>
    <rPh sb="10" eb="12">
      <t>ベッテン</t>
    </rPh>
    <phoneticPr fontId="1"/>
  </si>
  <si>
    <t>通訳略歴書（別添Ⅱ）</t>
    <rPh sb="0" eb="2">
      <t>ツウヤク</t>
    </rPh>
    <rPh sb="2" eb="5">
      <t>リャクレキショ</t>
    </rPh>
    <rPh sb="6" eb="8">
      <t>ベッテン</t>
    </rPh>
    <phoneticPr fontId="1"/>
  </si>
  <si>
    <t>研修生名簿（別添Ⅲ）</t>
    <rPh sb="0" eb="3">
      <t>ケンシュウセイ</t>
    </rPh>
    <rPh sb="3" eb="5">
      <t>メイボ</t>
    </rPh>
    <rPh sb="6" eb="8">
      <t>ベッテン</t>
    </rPh>
    <phoneticPr fontId="1"/>
  </si>
  <si>
    <t>海外研修実績日程表（別添Ⅳ）</t>
    <rPh sb="0" eb="2">
      <t>カイガイ</t>
    </rPh>
    <rPh sb="2" eb="4">
      <t>ケンシュウ</t>
    </rPh>
    <rPh sb="4" eb="6">
      <t>ジッセキ</t>
    </rPh>
    <rPh sb="6" eb="9">
      <t>ニッテイヒョウ</t>
    </rPh>
    <rPh sb="10" eb="12">
      <t>ベッテン</t>
    </rPh>
    <phoneticPr fontId="1"/>
  </si>
  <si>
    <t>当該研修が新聞、雑誌等で紹介された場合はその記事の写し（出典を明記してください。）</t>
    <rPh sb="0" eb="2">
      <t>トウガイ</t>
    </rPh>
    <rPh sb="2" eb="4">
      <t>ケンシュウ</t>
    </rPh>
    <rPh sb="5" eb="7">
      <t>シンブン</t>
    </rPh>
    <rPh sb="8" eb="10">
      <t>ザッシ</t>
    </rPh>
    <rPh sb="10" eb="11">
      <t>トウ</t>
    </rPh>
    <rPh sb="12" eb="14">
      <t>ショウカイ</t>
    </rPh>
    <rPh sb="17" eb="19">
      <t>バアイ</t>
    </rPh>
    <rPh sb="22" eb="24">
      <t>キジ</t>
    </rPh>
    <rPh sb="25" eb="26">
      <t>ウツ</t>
    </rPh>
    <rPh sb="28" eb="30">
      <t>シュッテン</t>
    </rPh>
    <rPh sb="31" eb="33">
      <t>メイキ</t>
    </rPh>
    <phoneticPr fontId="1"/>
  </si>
  <si>
    <r>
      <t>海外研修実績日程表</t>
    </r>
    <r>
      <rPr>
        <sz val="11"/>
        <color theme="1"/>
        <rFont val="ＭＳ Ｐ明朝"/>
        <family val="1"/>
        <charset val="128"/>
      </rPr>
      <t>（別添Ⅳ）</t>
    </r>
    <rPh sb="0" eb="2">
      <t>カイガイ</t>
    </rPh>
    <rPh sb="2" eb="4">
      <t>ケンシュウ</t>
    </rPh>
    <rPh sb="4" eb="6">
      <t>ジッセキ</t>
    </rPh>
    <rPh sb="6" eb="9">
      <t>ニッテイヒョウ</t>
    </rPh>
    <rPh sb="10" eb="12">
      <t>ベッテン</t>
    </rPh>
    <phoneticPr fontId="1"/>
  </si>
  <si>
    <t>【新興国】海外研修直後評価調査票（研修生用）集計表</t>
    <phoneticPr fontId="1"/>
  </si>
  <si>
    <t>株式会社AOTS</t>
  </si>
  <si>
    <t>AOTS Co., Ltd.</t>
  </si>
  <si>
    <t>代表取締役</t>
  </si>
  <si>
    <t>田中　太郎</t>
  </si>
  <si>
    <t>製造本部　製造第1課　課長</t>
  </si>
  <si>
    <t>山田　二郎</t>
  </si>
  <si>
    <t>03-xxxx-xxxx</t>
  </si>
  <si>
    <t>yamada@aots.co.jp</t>
  </si>
  <si>
    <t>インドネシア・ジャカルタ</t>
  </si>
  <si>
    <t>Indonesia, Jakarta</t>
  </si>
  <si>
    <t>現場リーダーのための5Sの基本と生産管理研修</t>
  </si>
  <si>
    <t>5S and Production Management Training for Leaders at a Manufacutruing Site</t>
  </si>
  <si>
    <t>英語</t>
  </si>
  <si>
    <t>インドネシア語</t>
  </si>
  <si>
    <t>通訳の有無：</t>
    <rPh sb="0" eb="2">
      <t>ツウヤク</t>
    </rPh>
    <rPh sb="3" eb="5">
      <t>ウム</t>
    </rPh>
    <phoneticPr fontId="1"/>
  </si>
  <si>
    <t>あり</t>
  </si>
  <si>
    <t>Kaigai Kenshu Inc.</t>
  </si>
  <si>
    <t>例）子会社、取引先、販売代理店等</t>
  </si>
  <si>
    <t>【確認先】
経済産業省　貿易経済協力局　安全保障貿易審査課
TEL:03-3501-2801
https://www.meti.go.jp/policy/anpo/index.html
または一般財団法人　安全保障貿易情報センター（CISTEC）
TEL:03-3593-1148（相談は内容によって有料）
https://www.cistec.or.jp</t>
    <rPh sb="1" eb="3">
      <t>カクニン</t>
    </rPh>
    <rPh sb="3" eb="4">
      <t>サキ</t>
    </rPh>
    <phoneticPr fontId="1"/>
  </si>
  <si>
    <t>TEL：</t>
    <phoneticPr fontId="1"/>
  </si>
  <si>
    <t>住所：</t>
    <rPh sb="0" eb="2">
      <t>ジュウショ</t>
    </rPh>
    <phoneticPr fontId="1"/>
  </si>
  <si>
    <t>+62123456789</t>
    <phoneticPr fontId="1"/>
  </si>
  <si>
    <t>FAX：</t>
    <phoneticPr fontId="1"/>
  </si>
  <si>
    <t>Jakarta Rd. 123, Jakarta, Indonesia</t>
    <phoneticPr fontId="1"/>
  </si>
  <si>
    <t>担当者名：</t>
    <rPh sb="0" eb="3">
      <t>タントウシャ</t>
    </rPh>
    <rPh sb="3" eb="4">
      <t>メイ</t>
    </rPh>
    <phoneticPr fontId="1"/>
  </si>
  <si>
    <t>設立年：</t>
    <rPh sb="0" eb="2">
      <t>セツリツ</t>
    </rPh>
    <rPh sb="2" eb="3">
      <t>ネン</t>
    </rPh>
    <phoneticPr fontId="1"/>
  </si>
  <si>
    <t>従業員数：</t>
    <rPh sb="0" eb="4">
      <t>ジュウギョウインスウ</t>
    </rPh>
    <phoneticPr fontId="1"/>
  </si>
  <si>
    <t>資本金：</t>
    <rPh sb="0" eb="3">
      <t>シホンキン</t>
    </rPh>
    <phoneticPr fontId="1"/>
  </si>
  <si>
    <t>日本側出資比率：</t>
    <rPh sb="0" eb="3">
      <t>ニホンガワ</t>
    </rPh>
    <rPh sb="3" eb="7">
      <t>シュッシヒリツ</t>
    </rPh>
    <phoneticPr fontId="1"/>
  </si>
  <si>
    <t>-</t>
    <phoneticPr fontId="1"/>
  </si>
  <si>
    <t>担当者部署：</t>
    <rPh sb="0" eb="3">
      <t>タントウシャ</t>
    </rPh>
    <rPh sb="3" eb="5">
      <t>ブショ</t>
    </rPh>
    <phoneticPr fontId="1"/>
  </si>
  <si>
    <t>担当者役職：</t>
    <rPh sb="0" eb="3">
      <t>タントウシャ</t>
    </rPh>
    <rPh sb="3" eb="5">
      <t>ヤクショク</t>
    </rPh>
    <phoneticPr fontId="1"/>
  </si>
  <si>
    <t>1975年</t>
    <rPh sb="4" eb="5">
      <t>ネン</t>
    </rPh>
    <phoneticPr fontId="1"/>
  </si>
  <si>
    <t>IDR</t>
    <phoneticPr fontId="1"/>
  </si>
  <si>
    <t>回答欄</t>
    <rPh sb="0" eb="3">
      <t>カイトウラン</t>
    </rPh>
    <phoneticPr fontId="1"/>
  </si>
  <si>
    <t>協力機関の従業員数をご記入ください。</t>
    <rPh sb="0" eb="2">
      <t>キョウリョク</t>
    </rPh>
    <rPh sb="2" eb="4">
      <t>キカン</t>
    </rPh>
    <rPh sb="5" eb="8">
      <t>ジュウギョウイン</t>
    </rPh>
    <rPh sb="8" eb="9">
      <t>スウ</t>
    </rPh>
    <rPh sb="11" eb="13">
      <t>キニュウ</t>
    </rPh>
    <phoneticPr fontId="1"/>
  </si>
  <si>
    <t>（以下の質問について右の欄にご入力ください。）</t>
    <rPh sb="1" eb="3">
      <t>イカ</t>
    </rPh>
    <rPh sb="4" eb="6">
      <t>シツモン</t>
    </rPh>
    <rPh sb="10" eb="11">
      <t>ミギ</t>
    </rPh>
    <rPh sb="12" eb="13">
      <t>ラン</t>
    </rPh>
    <rPh sb="15" eb="17">
      <t>ニュウリョク</t>
    </rPh>
    <phoneticPr fontId="1"/>
  </si>
  <si>
    <t>評点</t>
  </si>
  <si>
    <t>期待する到達レベルまで達した研修生の全体に占める割合（%でお答えください）</t>
    <rPh sb="0" eb="2">
      <t>キタイ</t>
    </rPh>
    <rPh sb="4" eb="6">
      <t>トウタツ</t>
    </rPh>
    <rPh sb="11" eb="12">
      <t>タッ</t>
    </rPh>
    <rPh sb="14" eb="17">
      <t>ケンシュウセイ</t>
    </rPh>
    <rPh sb="18" eb="20">
      <t>ゼンタイ</t>
    </rPh>
    <rPh sb="21" eb="22">
      <t>シ</t>
    </rPh>
    <rPh sb="24" eb="26">
      <t>ワリアイ</t>
    </rPh>
    <phoneticPr fontId="1"/>
  </si>
  <si>
    <t>13.</t>
    <phoneticPr fontId="1"/>
  </si>
  <si>
    <t>これまでの海外での研修の総実施回数をご記入ください。（本研修を含む）</t>
    <rPh sb="5" eb="7">
      <t>カイガイ</t>
    </rPh>
    <rPh sb="9" eb="11">
      <t>ケンシュウ</t>
    </rPh>
    <rPh sb="12" eb="13">
      <t>ソウ</t>
    </rPh>
    <rPh sb="13" eb="15">
      <t>ジッシ</t>
    </rPh>
    <rPh sb="15" eb="17">
      <t>カイスウ</t>
    </rPh>
    <rPh sb="19" eb="21">
      <t>キニュウ</t>
    </rPh>
    <rPh sb="27" eb="28">
      <t>ホン</t>
    </rPh>
    <rPh sb="28" eb="30">
      <t>ケンシュウ</t>
    </rPh>
    <rPh sb="31" eb="32">
      <t>フク</t>
    </rPh>
    <phoneticPr fontId="1"/>
  </si>
  <si>
    <t>実施国・実施都市</t>
    <rPh sb="0" eb="2">
      <t>ジッシ</t>
    </rPh>
    <rPh sb="2" eb="3">
      <t>コク</t>
    </rPh>
    <rPh sb="4" eb="6">
      <t>ジッシ</t>
    </rPh>
    <rPh sb="6" eb="8">
      <t>トシ</t>
    </rPh>
    <phoneticPr fontId="1"/>
  </si>
  <si>
    <t>通訳の資質（通訳を依頼しなかった場合は0と入力してください。）</t>
    <rPh sb="0" eb="2">
      <t>ツウヤク</t>
    </rPh>
    <rPh sb="3" eb="5">
      <t>シシツ</t>
    </rPh>
    <rPh sb="6" eb="8">
      <t>ツウヤク</t>
    </rPh>
    <rPh sb="9" eb="11">
      <t>イライ</t>
    </rPh>
    <rPh sb="16" eb="18">
      <t>バアイ</t>
    </rPh>
    <rPh sb="21" eb="23">
      <t>ニュウリョク</t>
    </rPh>
    <phoneticPr fontId="1"/>
  </si>
  <si>
    <r>
      <t>申請者は、資本金又は出資金が10億円以上の法人に直接又は間接に100％の株式を保有される事業者に</t>
    </r>
    <r>
      <rPr>
        <u/>
        <sz val="11"/>
        <color theme="1"/>
        <rFont val="ＭＳ Ｐ明朝"/>
        <family val="1"/>
        <charset val="128"/>
      </rPr>
      <t>該当しません</t>
    </r>
    <r>
      <rPr>
        <sz val="11"/>
        <color theme="1"/>
        <rFont val="ＭＳ Ｐ明朝"/>
        <family val="1"/>
        <charset val="128"/>
      </rPr>
      <t>。</t>
    </r>
    <rPh sb="0" eb="3">
      <t>シンセイシャ</t>
    </rPh>
    <rPh sb="48" eb="50">
      <t>ガイトウ</t>
    </rPh>
    <phoneticPr fontId="1"/>
  </si>
  <si>
    <t>2021年4月</t>
    <rPh sb="4" eb="5">
      <t>ネン</t>
    </rPh>
    <rPh sb="6" eb="7">
      <t>ガツ</t>
    </rPh>
    <phoneticPr fontId="1"/>
  </si>
  <si>
    <t>項目13-1.で50点以下を付けた場合、下の欄にその理由をご入力ください。（例：人数が多い、人数が少ない等）</t>
    <rPh sb="0" eb="2">
      <t>コウモク</t>
    </rPh>
    <rPh sb="10" eb="11">
      <t>テン</t>
    </rPh>
    <rPh sb="11" eb="13">
      <t>イカ</t>
    </rPh>
    <rPh sb="14" eb="15">
      <t>ツ</t>
    </rPh>
    <rPh sb="17" eb="19">
      <t>バアイ</t>
    </rPh>
    <rPh sb="20" eb="21">
      <t>シタ</t>
    </rPh>
    <rPh sb="22" eb="23">
      <t>ラン</t>
    </rPh>
    <rPh sb="26" eb="28">
      <t>リユウ</t>
    </rPh>
    <rPh sb="30" eb="32">
      <t>ニュウリョク</t>
    </rPh>
    <rPh sb="38" eb="39">
      <t>レイ</t>
    </rPh>
    <rPh sb="40" eb="42">
      <t>ニンズウ</t>
    </rPh>
    <rPh sb="43" eb="44">
      <t>オオ</t>
    </rPh>
    <rPh sb="46" eb="48">
      <t>ニンズウ</t>
    </rPh>
    <rPh sb="49" eb="50">
      <t>スク</t>
    </rPh>
    <rPh sb="52" eb="53">
      <t>トウ</t>
    </rPh>
    <phoneticPr fontId="1"/>
  </si>
  <si>
    <t>項目6-1.で50点以下を付けた場合、下の欄にその理由をご入力ください。（例：講義が多すぎる、演習・実技が多すぎる等）</t>
    <rPh sb="0" eb="2">
      <t>コウモク</t>
    </rPh>
    <rPh sb="9" eb="10">
      <t>テン</t>
    </rPh>
    <rPh sb="10" eb="12">
      <t>イカ</t>
    </rPh>
    <rPh sb="13" eb="14">
      <t>ツ</t>
    </rPh>
    <rPh sb="16" eb="18">
      <t>バアイ</t>
    </rPh>
    <rPh sb="19" eb="20">
      <t>シタ</t>
    </rPh>
    <rPh sb="21" eb="22">
      <t>ラン</t>
    </rPh>
    <rPh sb="25" eb="27">
      <t>リユウ</t>
    </rPh>
    <rPh sb="29" eb="31">
      <t>ニュウリョク</t>
    </rPh>
    <rPh sb="37" eb="38">
      <t>レイ</t>
    </rPh>
    <rPh sb="39" eb="41">
      <t>コウギ</t>
    </rPh>
    <rPh sb="42" eb="43">
      <t>オオ</t>
    </rPh>
    <rPh sb="47" eb="49">
      <t>エンシュウ</t>
    </rPh>
    <rPh sb="50" eb="52">
      <t>ジツギ</t>
    </rPh>
    <rPh sb="53" eb="54">
      <t>オオ</t>
    </rPh>
    <rPh sb="57" eb="58">
      <t>トウ</t>
    </rPh>
    <phoneticPr fontId="1"/>
  </si>
  <si>
    <t>理由：</t>
    <rPh sb="0" eb="2">
      <t>リユウ</t>
    </rPh>
    <phoneticPr fontId="1"/>
  </si>
  <si>
    <t>項目17-1.で評点5以下を付けた場合、下の欄にその理由をご入力ください。（例：期間が長い、期間が短い等）</t>
    <rPh sb="0" eb="2">
      <t>コウモク</t>
    </rPh>
    <rPh sb="8" eb="10">
      <t>ヒョウテン</t>
    </rPh>
    <rPh sb="11" eb="13">
      <t>イカ</t>
    </rPh>
    <rPh sb="14" eb="15">
      <t>ツ</t>
    </rPh>
    <rPh sb="17" eb="19">
      <t>バアイ</t>
    </rPh>
    <rPh sb="20" eb="21">
      <t>シタ</t>
    </rPh>
    <rPh sb="22" eb="23">
      <t>ラン</t>
    </rPh>
    <rPh sb="26" eb="28">
      <t>リユウ</t>
    </rPh>
    <rPh sb="30" eb="32">
      <t>ニュウリョク</t>
    </rPh>
    <rPh sb="38" eb="39">
      <t>レイ</t>
    </rPh>
    <rPh sb="40" eb="42">
      <t>キカン</t>
    </rPh>
    <rPh sb="43" eb="44">
      <t>ナガ</t>
    </rPh>
    <rPh sb="46" eb="48">
      <t>キカン</t>
    </rPh>
    <rPh sb="49" eb="50">
      <t>ミジカ</t>
    </rPh>
    <rPh sb="51" eb="52">
      <t>トウ</t>
    </rPh>
    <phoneticPr fontId="1"/>
  </si>
  <si>
    <r>
      <t>当該研修コースについて、以下の質問にお答えください。（</t>
    </r>
    <r>
      <rPr>
        <u/>
        <sz val="11"/>
        <color theme="1"/>
        <rFont val="ＭＳ Ｐ明朝"/>
        <family val="1"/>
        <charset val="128"/>
      </rPr>
      <t>評点は100点満点、割合は％でお答えください</t>
    </r>
    <r>
      <rPr>
        <sz val="11"/>
        <color theme="1"/>
        <rFont val="ＭＳ Ｐ明朝"/>
        <family val="1"/>
        <charset val="128"/>
      </rPr>
      <t>）</t>
    </r>
    <rPh sb="0" eb="2">
      <t>トウガイ</t>
    </rPh>
    <rPh sb="2" eb="4">
      <t>ケンシュウ</t>
    </rPh>
    <rPh sb="12" eb="14">
      <t>イカ</t>
    </rPh>
    <rPh sb="15" eb="17">
      <t>シツモン</t>
    </rPh>
    <rPh sb="19" eb="20">
      <t>コタ</t>
    </rPh>
    <rPh sb="27" eb="29">
      <t>ヒョウテン</t>
    </rPh>
    <rPh sb="33" eb="36">
      <t>テンマンテン</t>
    </rPh>
    <rPh sb="37" eb="39">
      <t>ワリアイ</t>
    </rPh>
    <rPh sb="43" eb="44">
      <t>コタ</t>
    </rPh>
    <phoneticPr fontId="1"/>
  </si>
  <si>
    <r>
      <t>申請者の企業規模の申告</t>
    </r>
    <r>
      <rPr>
        <sz val="11"/>
        <color theme="1"/>
        <rFont val="ＭＳ Ｐ明朝"/>
        <family val="1"/>
        <charset val="128"/>
      </rPr>
      <t>（該当するものにチェック☑してください。）</t>
    </r>
    <rPh sb="0" eb="3">
      <t>シンセイシャ</t>
    </rPh>
    <rPh sb="4" eb="6">
      <t>キギョウ</t>
    </rPh>
    <rPh sb="6" eb="8">
      <t>キボ</t>
    </rPh>
    <rPh sb="9" eb="11">
      <t>シンコク</t>
    </rPh>
    <rPh sb="12" eb="14">
      <t>ガイトウ</t>
    </rPh>
    <phoneticPr fontId="1"/>
  </si>
  <si>
    <r>
      <t>申請者は、中小企業基本法に規定される中小企業又は資本金10億円未満の中堅企業に</t>
    </r>
    <r>
      <rPr>
        <u/>
        <sz val="11"/>
        <color theme="1"/>
        <rFont val="ＭＳ Ｐ明朝"/>
        <family val="1"/>
        <charset val="128"/>
      </rPr>
      <t>該当します</t>
    </r>
    <r>
      <rPr>
        <sz val="11"/>
        <color theme="1"/>
        <rFont val="ＭＳ Ｐ明朝"/>
        <family val="1"/>
        <charset val="128"/>
      </rPr>
      <t>。</t>
    </r>
    <rPh sb="0" eb="3">
      <t>シンセイシャ</t>
    </rPh>
    <rPh sb="18" eb="22">
      <t>チュウショウキギョウ</t>
    </rPh>
    <rPh sb="39" eb="41">
      <t>ガイトウ</t>
    </rPh>
    <phoneticPr fontId="1"/>
  </si>
  <si>
    <t>□</t>
    <phoneticPr fontId="1"/>
  </si>
  <si>
    <t>①財務諸表（決算書）（写）</t>
    <phoneticPr fontId="1"/>
  </si>
  <si>
    <t>□</t>
    <phoneticPr fontId="1"/>
  </si>
  <si>
    <t>④会社案内</t>
    <phoneticPr fontId="1"/>
  </si>
  <si>
    <t>⑦個人情報の取り扱いについて（別紙4）</t>
    <rPh sb="1" eb="3">
      <t>コジン</t>
    </rPh>
    <rPh sb="3" eb="5">
      <t>ジョウホウ</t>
    </rPh>
    <rPh sb="6" eb="7">
      <t>ト</t>
    </rPh>
    <rPh sb="8" eb="9">
      <t>アツカ</t>
    </rPh>
    <rPh sb="15" eb="17">
      <t>ベッシ</t>
    </rPh>
    <phoneticPr fontId="1"/>
  </si>
  <si>
    <t>①⑤⑥：有価証券報告書に替えることができます。</t>
    <phoneticPr fontId="1"/>
  </si>
  <si>
    <t>④：協力機関と海外協力機関各々についてご提出ください。</t>
    <phoneticPr fontId="1"/>
  </si>
  <si>
    <t>⑤⑥：協力機関についてご提出ください。</t>
    <phoneticPr fontId="1"/>
  </si>
  <si>
    <t>③株主名簿（出資者、出資比記載のもの）、又は出資者と出資比率を記載した書類（写）</t>
    <rPh sb="1" eb="5">
      <t>カブヌシメイボ</t>
    </rPh>
    <rPh sb="6" eb="9">
      <t>シュッシシャ</t>
    </rPh>
    <rPh sb="10" eb="13">
      <t>シュッシヒ</t>
    </rPh>
    <rPh sb="20" eb="21">
      <t>マタ</t>
    </rPh>
    <rPh sb="22" eb="25">
      <t>シュッシシャ</t>
    </rPh>
    <rPh sb="26" eb="28">
      <t>シュッシ</t>
    </rPh>
    <rPh sb="28" eb="30">
      <t>ヒリツ</t>
    </rPh>
    <rPh sb="31" eb="33">
      <t>キサイ</t>
    </rPh>
    <rPh sb="35" eb="37">
      <t>ショルイ</t>
    </rPh>
    <rPh sb="38" eb="39">
      <t>ウツ</t>
    </rPh>
    <phoneticPr fontId="1"/>
  </si>
  <si>
    <t>⑤会社経歴書（写）　＊直近のもの</t>
    <rPh sb="11" eb="13">
      <t>チョッキン</t>
    </rPh>
    <phoneticPr fontId="1"/>
  </si>
  <si>
    <t>⑥登記簿謄本（写）　＊直近のもの</t>
    <rPh sb="11" eb="13">
      <t>チョッキン</t>
    </rPh>
    <phoneticPr fontId="1"/>
  </si>
  <si>
    <t>①②③：協力機関についてご提出ください。</t>
    <phoneticPr fontId="1"/>
  </si>
  <si>
    <t>東京都足立区千住東1-30-1</t>
    <phoneticPr fontId="1"/>
  </si>
  <si>
    <t>〒120-8534</t>
    <phoneticPr fontId="1"/>
  </si>
  <si>
    <t>④</t>
  </si>
  <si>
    <t>機材調達・通信等環境整備費</t>
    <rPh sb="0" eb="4">
      <t>キザイチョウタツ</t>
    </rPh>
    <rPh sb="5" eb="7">
      <t>ツウシン</t>
    </rPh>
    <rPh sb="7" eb="8">
      <t>トウ</t>
    </rPh>
    <rPh sb="8" eb="10">
      <t>カンキョウ</t>
    </rPh>
    <rPh sb="10" eb="12">
      <t>セイビ</t>
    </rPh>
    <rPh sb="12" eb="13">
      <t>ヒ</t>
    </rPh>
    <phoneticPr fontId="1"/>
  </si>
  <si>
    <t>遠隔指導導入支援費</t>
    <rPh sb="0" eb="2">
      <t>エンカク</t>
    </rPh>
    <rPh sb="2" eb="4">
      <t>シドウ</t>
    </rPh>
    <rPh sb="4" eb="9">
      <t>ドウニュウシエンヒ</t>
    </rPh>
    <phoneticPr fontId="1"/>
  </si>
  <si>
    <t>⑫</t>
    <phoneticPr fontId="1"/>
  </si>
  <si>
    <t>教材費</t>
    <rPh sb="0" eb="3">
      <t>キョウザイヒ</t>
    </rPh>
    <phoneticPr fontId="1"/>
  </si>
  <si>
    <t>遠隔指導導入支援費</t>
    <rPh sb="0" eb="9">
      <t>エンカクシドウドウニュウシエンヒ</t>
    </rPh>
    <phoneticPr fontId="1"/>
  </si>
  <si>
    <t>1.</t>
    <phoneticPr fontId="1"/>
  </si>
  <si>
    <t>申告書</t>
    <rPh sb="0" eb="3">
      <t>シンコクショ</t>
    </rPh>
    <phoneticPr fontId="1"/>
  </si>
  <si>
    <t>一般財団法人　海外産業人材育成協会</t>
    <rPh sb="0" eb="2">
      <t>イッパン</t>
    </rPh>
    <rPh sb="2" eb="6">
      <t>ザイダンホウジン</t>
    </rPh>
    <rPh sb="7" eb="17">
      <t>カイガイサンギョウジンザイイクセイキョウカイ</t>
    </rPh>
    <phoneticPr fontId="1"/>
  </si>
  <si>
    <t>申告書</t>
    <rPh sb="0" eb="3">
      <t>シンコクショ</t>
    </rPh>
    <phoneticPr fontId="1"/>
  </si>
  <si>
    <t>申告内容に虚偽または誤りがあった場合は、不採択もしくは補助対象の取消等を受けることを</t>
    <phoneticPr fontId="1"/>
  </si>
  <si>
    <t>承知いたします。</t>
    <phoneticPr fontId="1"/>
  </si>
  <si>
    <t>機関名</t>
    <rPh sb="0" eb="3">
      <t>キカンメイ</t>
    </rPh>
    <phoneticPr fontId="1"/>
  </si>
  <si>
    <t>役職名</t>
    <rPh sb="0" eb="2">
      <t>ヤクショク</t>
    </rPh>
    <rPh sb="2" eb="3">
      <t>メイ</t>
    </rPh>
    <phoneticPr fontId="1"/>
  </si>
  <si>
    <t>申請者による申告（以下、該当するものにチェック☑してください。）</t>
    <rPh sb="0" eb="3">
      <t>シンセイシャ</t>
    </rPh>
    <rPh sb="6" eb="8">
      <t>シンコク</t>
    </rPh>
    <rPh sb="9" eb="11">
      <t>イカ</t>
    </rPh>
    <phoneticPr fontId="1"/>
  </si>
  <si>
    <t>1. 当社は、以下のいずれかに該当します。</t>
    <phoneticPr fontId="1"/>
  </si>
  <si>
    <t>中小企業基本法に規定する中小企業</t>
  </si>
  <si>
    <t>（中小企業には該当しないが）資本金10億円未満の企業（以下、中堅企業という）</t>
  </si>
  <si>
    <r>
      <t>2-2. 以下の書類のいずれかを提出します。</t>
    </r>
    <r>
      <rPr>
        <sz val="10"/>
        <rFont val="ＭＳ Ｐ明朝"/>
        <family val="1"/>
        <charset val="128"/>
      </rPr>
      <t>（提出する書類のチェック☑を入れてください。書式自由）</t>
    </r>
    <rPh sb="23" eb="25">
      <t>テイシュツ</t>
    </rPh>
    <rPh sb="27" eb="29">
      <t>ショルイ</t>
    </rPh>
    <rPh sb="36" eb="37">
      <t>イ</t>
    </rPh>
    <phoneticPr fontId="1"/>
  </si>
  <si>
    <t>株主名簿（出資者および出資比率が記載されているもの）</t>
  </si>
  <si>
    <t>出資者の名称と出資比率を記載した書類</t>
  </si>
  <si>
    <t>以　上</t>
    <rPh sb="0" eb="1">
      <t>イ</t>
    </rPh>
    <rPh sb="2" eb="3">
      <t>ウエ</t>
    </rPh>
    <phoneticPr fontId="1"/>
  </si>
  <si>
    <t>【2021年度　技術協力活用型・新興国市場開拓事業（研修・専門家派遣事業）】</t>
    <rPh sb="5" eb="7">
      <t>ネンド</t>
    </rPh>
    <phoneticPr fontId="1"/>
  </si>
  <si>
    <t>当社は2021年度「技術協力活用型・新興国市場開拓事業（研修・専門家派遣事業）」海外研修</t>
    <rPh sb="7" eb="9">
      <t>ネンド</t>
    </rPh>
    <phoneticPr fontId="1"/>
  </si>
  <si>
    <t>実施申請書提出にあたり、対象となる企業の要件につきまして、以下、申告いたします。</t>
    <phoneticPr fontId="1"/>
  </si>
  <si>
    <t>2-1. 当社は、資本金又は出資金が10億円以上の法人に直接又は間接に</t>
    <phoneticPr fontId="1"/>
  </si>
  <si>
    <t>　100%の株式を保有される企業ではありません。</t>
    <phoneticPr fontId="1"/>
  </si>
  <si>
    <t>資本金又は出資金が10億円以上の法人に直接又は間接に</t>
    <phoneticPr fontId="1"/>
  </si>
  <si>
    <t>100%の株式を保有される企業ではない</t>
    <phoneticPr fontId="1"/>
  </si>
  <si>
    <t>&lt;&lt;注意事項&gt;&gt;</t>
  </si>
  <si>
    <t xml:space="preserve">■ </t>
  </si>
  <si>
    <t>虚偽の申告があった場合は、不採択もしくは補助対象の取消等を行いますので、</t>
    <phoneticPr fontId="1"/>
  </si>
  <si>
    <t>正確な申告をお願いします。</t>
    <phoneticPr fontId="1"/>
  </si>
  <si>
    <t>（※中堅・中小企業のみご提出）</t>
    <rPh sb="2" eb="4">
      <t>チュウケン</t>
    </rPh>
    <rPh sb="5" eb="9">
      <t>チュウショウキギョウ</t>
    </rPh>
    <rPh sb="12" eb="14">
      <t>テイシュツ</t>
    </rPh>
    <phoneticPr fontId="1"/>
  </si>
  <si>
    <r>
      <t>申告書　</t>
    </r>
    <r>
      <rPr>
        <b/>
        <sz val="11"/>
        <color rgb="FFFF0000"/>
        <rFont val="ＭＳ Ｐ明朝"/>
        <family val="1"/>
        <charset val="128"/>
      </rPr>
      <t>※申請者が中堅・中小企業で2021年度予算が適用される場合のみご作成・ご提出ください。</t>
    </r>
    <rPh sb="0" eb="3">
      <t>シンコクショ</t>
    </rPh>
    <rPh sb="5" eb="8">
      <t>シンセイシャ</t>
    </rPh>
    <rPh sb="9" eb="11">
      <t>チュウケン</t>
    </rPh>
    <rPh sb="12" eb="16">
      <t>チュウショウキギョウ</t>
    </rPh>
    <rPh sb="21" eb="23">
      <t>ネンド</t>
    </rPh>
    <rPh sb="23" eb="25">
      <t>ヨサン</t>
    </rPh>
    <rPh sb="26" eb="28">
      <t>テキヨウ</t>
    </rPh>
    <rPh sb="31" eb="33">
      <t>バアイ</t>
    </rPh>
    <rPh sb="36" eb="38">
      <t>サクセイ</t>
    </rPh>
    <rPh sb="40" eb="42">
      <t>テイシュツ</t>
    </rPh>
    <phoneticPr fontId="1"/>
  </si>
  <si>
    <t>講師通訳等旅費</t>
    <rPh sb="0" eb="4">
      <t>コウシツウヤク</t>
    </rPh>
    <rPh sb="4" eb="5">
      <t>トウ</t>
    </rPh>
    <rPh sb="5" eb="7">
      <t>リョヒ</t>
    </rPh>
    <phoneticPr fontId="1"/>
  </si>
  <si>
    <t>講師通訳等旅費</t>
    <rPh sb="0" eb="5">
      <t>コウシツウヤクトウ</t>
    </rPh>
    <rPh sb="5" eb="7">
      <t>リョヒ</t>
    </rPh>
    <phoneticPr fontId="1"/>
  </si>
  <si>
    <t>②労働保険申告書（写）　　 ＊全事業所分</t>
    <phoneticPr fontId="1"/>
  </si>
  <si>
    <t>（別紙5）</t>
    <rPh sb="1" eb="3">
      <t>ベッシ</t>
    </rPh>
    <phoneticPr fontId="1"/>
  </si>
  <si>
    <t>印刷製本費</t>
  </si>
  <si>
    <t>印刷製本費</t>
    <rPh sb="0" eb="5">
      <t>インサツセイホンヒ</t>
    </rPh>
    <phoneticPr fontId="1"/>
  </si>
  <si>
    <t>消耗品費</t>
  </si>
  <si>
    <t>消耗品費</t>
    <rPh sb="0" eb="4">
      <t>ショウモウヒンヒ</t>
    </rPh>
    <phoneticPr fontId="1"/>
  </si>
  <si>
    <t>その他諸経費</t>
  </si>
  <si>
    <t>4）</t>
  </si>
  <si>
    <t>5）</t>
    <phoneticPr fontId="1"/>
  </si>
  <si>
    <t>外注費</t>
    <rPh sb="0" eb="3">
      <t>ガイチュウヒ</t>
    </rPh>
    <phoneticPr fontId="1"/>
  </si>
  <si>
    <t>3）</t>
  </si>
  <si>
    <t>5）</t>
    <phoneticPr fontId="1"/>
  </si>
  <si>
    <t>謝金</t>
  </si>
  <si>
    <t>謝金</t>
    <rPh sb="0" eb="2">
      <t>シャキン</t>
    </rPh>
    <phoneticPr fontId="1"/>
  </si>
  <si>
    <t>1）</t>
  </si>
  <si>
    <t>2）</t>
  </si>
  <si>
    <t>備品費、借料及び損料</t>
  </si>
  <si>
    <t>備品費、借料及び損料</t>
    <phoneticPr fontId="1"/>
  </si>
  <si>
    <t>委託・外注費</t>
    <rPh sb="0" eb="2">
      <t>イタク</t>
    </rPh>
    <rPh sb="3" eb="6">
      <t>ガイチュウヒ</t>
    </rPh>
    <phoneticPr fontId="3"/>
  </si>
  <si>
    <t>旅費</t>
  </si>
  <si>
    <t>補助員人件費</t>
  </si>
  <si>
    <t>1）</t>
    <phoneticPr fontId="1"/>
  </si>
  <si>
    <t>2）</t>
    <phoneticPr fontId="1"/>
  </si>
  <si>
    <t>3）</t>
    <phoneticPr fontId="1"/>
  </si>
  <si>
    <t>旅費</t>
    <rPh sb="0" eb="2">
      <t>リョヒ</t>
    </rPh>
    <phoneticPr fontId="1"/>
  </si>
  <si>
    <t>謝金</t>
    <rPh sb="0" eb="2">
      <t>シャキン</t>
    </rPh>
    <phoneticPr fontId="1"/>
  </si>
  <si>
    <t>その他諸経費</t>
    <phoneticPr fontId="1"/>
  </si>
  <si>
    <t>2）</t>
    <phoneticPr fontId="1"/>
  </si>
  <si>
    <t>3）</t>
    <phoneticPr fontId="1"/>
  </si>
  <si>
    <t>-</t>
  </si>
  <si>
    <t>-</t>
    <phoneticPr fontId="1"/>
  </si>
  <si>
    <t>-</t>
    <phoneticPr fontId="1"/>
  </si>
  <si>
    <t>旅費</t>
    <phoneticPr fontId="1"/>
  </si>
  <si>
    <t>印刷製本費</t>
    <phoneticPr fontId="1"/>
  </si>
  <si>
    <t>その他諸経費</t>
    <phoneticPr fontId="1"/>
  </si>
  <si>
    <t>その他諸経費</t>
    <phoneticPr fontId="1"/>
  </si>
  <si>
    <t>謝金</t>
    <phoneticPr fontId="1"/>
  </si>
  <si>
    <t>消耗品費</t>
    <phoneticPr fontId="1"/>
  </si>
  <si>
    <t>補助員人件費</t>
    <phoneticPr fontId="1"/>
  </si>
  <si>
    <t>別紙4.</t>
  </si>
  <si>
    <t>個人情報の取り扱いについて</t>
  </si>
  <si>
    <t>研修生名簿（実績）</t>
    <rPh sb="0" eb="3">
      <t>ケンシュウセイ</t>
    </rPh>
    <rPh sb="3" eb="5">
      <t>メイボ</t>
    </rPh>
    <rPh sb="6" eb="8">
      <t>ジッセキ</t>
    </rPh>
    <phoneticPr fontId="1"/>
  </si>
  <si>
    <t>研修生名簿（確定）</t>
    <rPh sb="0" eb="5">
      <t>ケンシュウセイメイボ</t>
    </rPh>
    <rPh sb="6" eb="8">
      <t>カクテイ</t>
    </rPh>
    <phoneticPr fontId="1"/>
  </si>
  <si>
    <t>研修生名簿（確定）</t>
    <rPh sb="0" eb="3">
      <t>ケンシュウセイ</t>
    </rPh>
    <rPh sb="3" eb="5">
      <t>メイボ</t>
    </rPh>
    <rPh sb="6" eb="8">
      <t>カクテイ</t>
    </rPh>
    <phoneticPr fontId="1"/>
  </si>
  <si>
    <t>実施マニュアルP.27～28をご参照のうえ、番号順に必要書類を添付してください。</t>
    <rPh sb="0" eb="2">
      <t>ジッシ</t>
    </rPh>
    <rPh sb="16" eb="18">
      <t>サンショウ</t>
    </rPh>
    <rPh sb="22" eb="24">
      <t>バンゴウ</t>
    </rPh>
    <rPh sb="24" eb="25">
      <t>ジュン</t>
    </rPh>
    <rPh sb="26" eb="28">
      <t>ヒツヨウ</t>
    </rPh>
    <rPh sb="28" eb="30">
      <t>ショルイ</t>
    </rPh>
    <rPh sb="31" eb="33">
      <t>テンプ</t>
    </rPh>
    <phoneticPr fontId="1"/>
  </si>
  <si>
    <t>【海外研修実施申請】</t>
    <rPh sb="1" eb="3">
      <t>カイガイ</t>
    </rPh>
    <rPh sb="3" eb="5">
      <t>ケンシュウ</t>
    </rPh>
    <rPh sb="5" eb="7">
      <t>ジッシ</t>
    </rPh>
    <rPh sb="7" eb="9">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</si>
</sst>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8">
    <numFmt numFmtId="176" formatCode="#,###&quot;名&quot;"/>
    <numFmt numFmtId="177" formatCode="[$-F800]dddd\,\ mmmm\ dd\,\ yyyy"/>
    <numFmt numFmtId="178" formatCode="yyyy&quot;年&quot;m&quot;月&quot;;@"/>
    <numFmt numFmtId="179" formatCode="&quot;（&quot;#,###&quot;日間）&quot;"/>
    <numFmt numFmtId="180" formatCode="#,###&quot;円&quot;"/>
    <numFmt numFmtId="181" formatCode="#,###&quot;日間&quot;"/>
    <numFmt numFmtId="182" formatCode="&quot;(&quot;aaa&quot;)&quot;"/>
    <numFmt numFmtId="183" formatCode="0.0&quot; hrs&quot;"/>
    <numFmt numFmtId="184" formatCode="#,##0.0_ "/>
    <numFmt numFmtId="185" formatCode="&quot;（実施国：&quot;@&quot;）&quot;"/>
    <numFmt numFmtId="186" formatCode="#&quot;年&quot;"/>
    <numFmt numFmtId="187" formatCode="#,###&quot;千円&quot;"/>
    <numFmt numFmtId="188" formatCode="#,###&quot;人&quot;"/>
    <numFmt numFmtId="189" formatCode="&quot;（予定人数：&quot;#&quot;名）&quot;"/>
    <numFmt numFmtId="190" formatCode="#&quot;年／&quot;"/>
    <numFmt numFmtId="191" formatCode="#,###&quot;名／&quot;"/>
    <numFmt numFmtId="192" formatCode="#,###&quot;千円／&quot;"/>
    <numFmt numFmtId="193" formatCode="#&quot;級&quot;"/>
    <numFmt numFmtId="194" formatCode="#,###&quot;円/h&quot;"/>
    <numFmt numFmtId="195" formatCode="#&quot;月&quot;"/>
    <numFmt numFmtId="196" formatCode="#,##0_ ;[Red]\-#,##0\ "/>
    <numFmt numFmtId="197" formatCode="&quot;（ &quot;#,###&quot; ）名&quot;"/>
    <numFmt numFmtId="198" formatCode="&quot;（満　&quot;#&quot;　歳）&quot;"/>
    <numFmt numFmtId="199" formatCode="&quot;合計参加人数：　&quot;#,###&quot;　名&quot;"/>
    <numFmt numFmtId="200" formatCode="#,###&quot;　名、&quot;"/>
    <numFmt numFmtId="201" formatCode="#,###&quot;　名）&quot;"/>
    <numFmt numFmtId="202" formatCode="#&quot;日&quot;"/>
    <numFmt numFmtId="203" formatCode="#&quot;　日】&quot;"/>
    <numFmt numFmtId="204" formatCode="#&quot;日間&quot;"/>
    <numFmt numFmtId="205" formatCode="#&quot;名&quot;"/>
    <numFmt numFmtId="206" formatCode="&quot;（&quot;aaa&quot;）&quot;"/>
    <numFmt numFmtId="207" formatCode="[$-409]mmmm\ d\,\ yyyy;@"/>
    <numFmt numFmtId="208" formatCode="#,##0.00_ "/>
    <numFmt numFmtId="209" formatCode="[$-409]mmm/d/yyyy;@"/>
    <numFmt numFmtId="210" formatCode="#,##0&quot;名&quot;"/>
    <numFmt numFmtId="211" formatCode="#,##0&quot;千円&quot;"/>
    <numFmt numFmtId="212" formatCode="#,##0&quot;回&quot;"/>
    <numFmt numFmtId="213" formatCode="yyyy&quot;年&quot;m&quot;月&quot;d&quot;日&quot;;@"/>
  </numFmts>
  <fonts count="28">
    <font>
      <sz val="11"/>
      <color theme="1"/>
      <name val="ＭＳ Ｐゴシック"/>
      <family val="2"/>
      <charset val="128"/>
      <scheme val="minor"/>
    </font>
    <font>
      <sz val="6"/>
      <name val="ＭＳ Ｐゴシック"/>
      <family val="2"/>
      <charset val="128"/>
      <scheme val="minor"/>
    </font>
    <font>
      <b/>
      <sz val="14"/>
      <color theme="1"/>
      <name val="ＭＳ Ｐ明朝"/>
      <family val="1"/>
      <charset val="128"/>
    </font>
    <font>
      <sz val="11"/>
      <color theme="1"/>
      <name val="ＭＳ Ｐ明朝"/>
      <family val="1"/>
      <charset val="128"/>
    </font>
    <font>
      <b/>
      <sz val="12"/>
      <color theme="1"/>
      <name val="ＭＳ Ｐ明朝"/>
      <family val="1"/>
      <charset val="128"/>
    </font>
    <font>
      <b/>
      <sz val="11"/>
      <color theme="1"/>
      <name val="ＭＳ Ｐ明朝"/>
      <family val="1"/>
      <charset val="128"/>
    </font>
    <font>
      <sz val="11"/>
      <color rgb="FFFF0000"/>
      <name val="ＭＳ Ｐ明朝"/>
      <family val="1"/>
      <charset val="128"/>
    </font>
    <font>
      <b/>
      <sz val="11"/>
      <color rgb="FFFF0000"/>
      <name val="ＭＳ Ｐ明朝"/>
      <family val="1"/>
      <charset val="128"/>
    </font>
    <font>
      <sz val="12"/>
      <color theme="1"/>
      <name val="ＭＳ Ｐ明朝"/>
      <family val="1"/>
      <charset val="128"/>
    </font>
    <font>
      <vertAlign val="superscript"/>
      <sz val="11"/>
      <color theme="1"/>
      <name val="ＭＳ Ｐ明朝"/>
      <family val="1"/>
      <charset val="128"/>
    </font>
    <font>
      <sz val="10"/>
      <color theme="1"/>
      <name val="ＭＳ Ｐ明朝"/>
      <family val="1"/>
      <charset val="128"/>
    </font>
    <font>
      <b/>
      <vertAlign val="superscript"/>
      <sz val="11"/>
      <color theme="1"/>
      <name val="ＭＳ Ｐ明朝"/>
      <family val="1"/>
      <charset val="128"/>
    </font>
    <font>
      <sz val="11"/>
      <name val="ＭＳ Ｐゴシック"/>
      <family val="3"/>
      <charset val="128"/>
    </font>
    <font>
      <sz val="10"/>
      <color indexed="8"/>
      <name val="ＭＳ Ｐ明朝"/>
      <family val="1"/>
      <charset val="128"/>
    </font>
    <font>
      <sz val="10"/>
      <name val="ＭＳ Ｐ明朝"/>
      <family val="1"/>
      <charset val="128"/>
    </font>
    <font>
      <sz val="9"/>
      <color theme="1"/>
      <name val="ＭＳ Ｐ明朝"/>
      <family val="1"/>
      <charset val="128"/>
    </font>
    <font>
      <sz val="10"/>
      <color indexed="81"/>
      <name val="ＭＳ Ｐゴシック"/>
      <family val="3"/>
      <charset val="128"/>
    </font>
    <font>
      <b/>
      <sz val="10"/>
      <color indexed="81"/>
      <name val="ＭＳ Ｐゴシック"/>
      <family val="3"/>
      <charset val="128"/>
    </font>
    <font>
      <sz val="11"/>
      <name val="ＭＳ 明朝"/>
      <family val="1"/>
      <charset val="128"/>
    </font>
    <font>
      <sz val="11"/>
      <name val="ＭＳ Ｐ明朝"/>
      <family val="1"/>
      <charset val="128"/>
    </font>
    <font>
      <b/>
      <sz val="11"/>
      <color theme="3"/>
      <name val="ＭＳ Ｐゴシック"/>
      <family val="2"/>
      <charset val="128"/>
      <scheme val="minor"/>
    </font>
    <font>
      <sz val="11"/>
      <color theme="1"/>
      <name val="Times New Roman"/>
      <family val="1"/>
    </font>
    <font>
      <sz val="14"/>
      <color theme="1"/>
      <name val="Times New Roman"/>
      <family val="1"/>
    </font>
    <font>
      <b/>
      <sz val="11"/>
      <color theme="1"/>
      <name val="Times New Roman"/>
      <family val="1"/>
    </font>
    <font>
      <b/>
      <sz val="14"/>
      <color theme="1"/>
      <name val="Times New Roman"/>
      <family val="1"/>
    </font>
    <font>
      <sz val="11"/>
      <color theme="1"/>
      <name val="ＭＳ Ｐゴシック"/>
      <family val="2"/>
      <charset val="128"/>
      <scheme val="minor"/>
    </font>
    <font>
      <u/>
      <sz val="11"/>
      <color theme="1"/>
      <name val="ＭＳ Ｐ明朝"/>
      <family val="1"/>
      <charset val="128"/>
    </font>
    <font>
      <b/>
      <sz val="14"/>
      <color theme="1"/>
      <name val="ＭＳ Ｐゴシック"/>
      <family val="2"/>
      <charset val="128"/>
      <scheme val="minor"/>
    </font>
  </fonts>
  <fills count="12">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CC"/>
        <bgColor indexed="64"/>
      </patternFill>
    </fill>
    <fill>
      <patternFill patternType="solid">
        <fgColor rgb="FFCCFFFF"/>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s>
  <borders count="153">
    <border>
      <left/>
      <right/>
      <top/>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medium">
        <color indexed="64"/>
      </left>
      <right style="dotted">
        <color indexed="64"/>
      </right>
      <top/>
      <bottom style="dotted">
        <color indexed="64"/>
      </bottom>
      <diagonal/>
    </border>
    <border>
      <left style="medium">
        <color indexed="64"/>
      </left>
      <right style="dotted">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top style="medium">
        <color indexed="64"/>
      </top>
      <bottom style="thin">
        <color indexed="64"/>
      </bottom>
      <diagonal/>
    </border>
    <border>
      <left/>
      <right/>
      <top style="dotted">
        <color indexed="64"/>
      </top>
      <bottom style="medium">
        <color indexed="64"/>
      </bottom>
      <diagonal/>
    </border>
    <border>
      <left/>
      <right/>
      <top style="dotted">
        <color indexed="64"/>
      </top>
      <bottom style="dotted">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diagonal/>
    </border>
    <border>
      <left/>
      <right/>
      <top style="hair">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thin">
        <color indexed="64"/>
      </right>
      <top style="hair">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medium">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hair">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style="thin">
        <color indexed="64"/>
      </right>
      <top style="dotted">
        <color indexed="64"/>
      </top>
      <bottom style="hair">
        <color indexed="64"/>
      </bottom>
      <diagonal/>
    </border>
    <border>
      <left style="thin">
        <color indexed="64"/>
      </left>
      <right style="medium">
        <color indexed="64"/>
      </right>
      <top style="dotted">
        <color indexed="64"/>
      </top>
      <bottom style="hair">
        <color indexed="64"/>
      </bottom>
      <diagonal/>
    </border>
    <border>
      <left style="thin">
        <color indexed="64"/>
      </left>
      <right/>
      <top style="thin">
        <color indexed="64"/>
      </top>
      <bottom style="dotted">
        <color indexed="64"/>
      </bottom>
      <diagonal/>
    </border>
    <border>
      <left style="thin">
        <color indexed="64"/>
      </left>
      <right/>
      <top style="dotted">
        <color indexed="64"/>
      </top>
      <bottom style="hair">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dotted">
        <color indexed="64"/>
      </top>
      <bottom style="hair">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dotted">
        <color indexed="64"/>
      </top>
      <bottom style="hair">
        <color indexed="64"/>
      </bottom>
      <diagonal/>
    </border>
    <border>
      <left style="medium">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dotted">
        <color indexed="64"/>
      </left>
      <right/>
      <top style="thin">
        <color indexed="64"/>
      </top>
      <bottom style="dotted">
        <color indexed="64"/>
      </bottom>
      <diagonal/>
    </border>
    <border>
      <left style="dotted">
        <color indexed="64"/>
      </left>
      <right/>
      <top style="dotted">
        <color indexed="64"/>
      </top>
      <bottom style="medium">
        <color indexed="64"/>
      </bottom>
      <diagonal/>
    </border>
    <border>
      <left style="dotted">
        <color indexed="64"/>
      </left>
      <right/>
      <top style="dotted">
        <color indexed="64"/>
      </top>
      <bottom style="dotted">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dotted">
        <color indexed="64"/>
      </top>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right/>
      <top style="dotted">
        <color indexed="64"/>
      </top>
      <bottom/>
      <diagonal/>
    </border>
    <border>
      <left style="medium">
        <color indexed="64"/>
      </left>
      <right style="dotted">
        <color indexed="64"/>
      </right>
      <top style="dotted">
        <color indexed="64"/>
      </top>
      <bottom/>
      <diagonal/>
    </border>
    <border>
      <left/>
      <right style="medium">
        <color indexed="64"/>
      </right>
      <top style="dotted">
        <color indexed="64"/>
      </top>
      <bottom/>
      <diagonal/>
    </border>
  </borders>
  <cellStyleXfs count="7">
    <xf numFmtId="0" fontId="0" fillId="0" borderId="0">
      <alignment vertical="center"/>
    </xf>
    <xf numFmtId="0" fontId="12" fillId="0" borderId="0">
      <alignment vertical="center"/>
    </xf>
    <xf numFmtId="38" fontId="18" fillId="0" borderId="0" applyFont="0" applyFill="0" applyBorder="0" applyAlignment="0" applyProtection="0"/>
    <xf numFmtId="0" fontId="12" fillId="0" borderId="0">
      <alignment vertical="center"/>
    </xf>
    <xf numFmtId="38" fontId="12" fillId="0" borderId="0" applyFont="0" applyFill="0" applyBorder="0" applyAlignment="0" applyProtection="0">
      <alignment vertical="center"/>
    </xf>
    <xf numFmtId="38" fontId="25" fillId="0" borderId="0" applyFont="0" applyFill="0" applyBorder="0" applyAlignment="0" applyProtection="0">
      <alignment vertical="center"/>
    </xf>
    <xf numFmtId="9" fontId="25" fillId="0" borderId="0" applyFont="0" applyFill="0" applyBorder="0" applyAlignment="0" applyProtection="0">
      <alignment vertical="center"/>
    </xf>
  </cellStyleXfs>
  <cellXfs count="1091">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3"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4" fillId="0" borderId="0" xfId="0" applyFont="1" applyAlignment="1">
      <alignment horizontal="right" vertical="center"/>
    </xf>
    <xf numFmtId="0" fontId="3" fillId="3" borderId="4" xfId="0" applyFont="1" applyFill="1" applyBorder="1">
      <alignment vertical="center"/>
    </xf>
    <xf numFmtId="0" fontId="3" fillId="3" borderId="8" xfId="0" applyFont="1" applyFill="1" applyBorder="1" applyAlignment="1">
      <alignment horizontal="right" vertical="center"/>
    </xf>
    <xf numFmtId="0" fontId="3" fillId="3" borderId="5" xfId="0" applyFont="1" applyFill="1" applyBorder="1">
      <alignment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3" fillId="2" borderId="4" xfId="0" applyFont="1" applyFill="1" applyBorder="1">
      <alignment vertical="center"/>
    </xf>
    <xf numFmtId="0" fontId="3" fillId="2" borderId="8" xfId="0" applyFont="1" applyFill="1" applyBorder="1" applyAlignment="1">
      <alignment horizontal="right" vertical="center"/>
    </xf>
    <xf numFmtId="0" fontId="3" fillId="2" borderId="5" xfId="0" applyFont="1" applyFill="1" applyBorder="1">
      <alignment vertical="center"/>
    </xf>
    <xf numFmtId="0" fontId="5" fillId="0" borderId="1" xfId="0" applyFont="1" applyBorder="1" applyAlignment="1">
      <alignment horizontal="center" vertical="center"/>
    </xf>
    <xf numFmtId="49" fontId="3" fillId="0" borderId="10" xfId="0" applyNumberFormat="1" applyFont="1" applyBorder="1" applyAlignment="1">
      <alignment horizontal="right" vertical="center"/>
    </xf>
    <xf numFmtId="0" fontId="3" fillId="0" borderId="7" xfId="0" applyFont="1" applyBorder="1">
      <alignment vertical="center"/>
    </xf>
    <xf numFmtId="0" fontId="3" fillId="4" borderId="4" xfId="0" applyFont="1" applyFill="1" applyBorder="1">
      <alignment vertical="center"/>
    </xf>
    <xf numFmtId="0" fontId="3" fillId="4" borderId="8" xfId="0" applyFont="1" applyFill="1" applyBorder="1" applyAlignment="1">
      <alignment horizontal="right" vertical="center"/>
    </xf>
    <xf numFmtId="0" fontId="3" fillId="4" borderId="5" xfId="0" applyFont="1" applyFill="1" applyBorder="1">
      <alignment vertical="center"/>
    </xf>
    <xf numFmtId="0" fontId="3" fillId="0" borderId="12" xfId="0" applyFont="1" applyBorder="1">
      <alignment vertical="center"/>
    </xf>
    <xf numFmtId="0" fontId="3" fillId="0" borderId="23" xfId="0" applyFont="1" applyBorder="1" applyAlignment="1">
      <alignment horizontal="center" vertical="center"/>
    </xf>
    <xf numFmtId="0" fontId="3" fillId="5" borderId="16" xfId="0" applyFont="1" applyFill="1" applyBorder="1" applyAlignment="1">
      <alignment horizontal="center" vertical="center"/>
    </xf>
    <xf numFmtId="0" fontId="3" fillId="0" borderId="11" xfId="0" applyFont="1" applyBorder="1">
      <alignment vertical="center"/>
    </xf>
    <xf numFmtId="0" fontId="3" fillId="0" borderId="13" xfId="0" applyFont="1" applyBorder="1">
      <alignment vertical="center"/>
    </xf>
    <xf numFmtId="0" fontId="3" fillId="0" borderId="20" xfId="0" applyFont="1" applyBorder="1" applyAlignment="1">
      <alignment horizontal="center" vertical="center"/>
    </xf>
    <xf numFmtId="49" fontId="3" fillId="0" borderId="0" xfId="0" applyNumberFormat="1" applyFont="1" applyAlignment="1">
      <alignment horizontal="center"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25" xfId="0" applyFont="1" applyBorder="1">
      <alignment vertical="center"/>
    </xf>
    <xf numFmtId="0" fontId="3" fillId="0" borderId="21" xfId="0" applyFont="1" applyBorder="1">
      <alignment vertical="center"/>
    </xf>
    <xf numFmtId="0" fontId="3" fillId="0" borderId="34" xfId="0" applyFont="1" applyBorder="1" applyAlignment="1">
      <alignment horizontal="right" vertical="center"/>
    </xf>
    <xf numFmtId="0" fontId="3" fillId="0" borderId="0" xfId="0" applyFont="1" applyBorder="1" applyAlignment="1">
      <alignment vertical="top"/>
    </xf>
    <xf numFmtId="49" fontId="5" fillId="0" borderId="18" xfId="0" applyNumberFormat="1" applyFont="1" applyBorder="1" applyAlignment="1">
      <alignment horizontal="center" vertical="center"/>
    </xf>
    <xf numFmtId="49" fontId="5" fillId="0" borderId="24" xfId="0" applyNumberFormat="1" applyFont="1" applyBorder="1" applyAlignment="1">
      <alignment horizontal="center" vertical="center"/>
    </xf>
    <xf numFmtId="0" fontId="3" fillId="5" borderId="29" xfId="0" applyFont="1" applyFill="1" applyBorder="1" applyAlignment="1">
      <alignment horizontal="right" vertical="center"/>
    </xf>
    <xf numFmtId="0" fontId="3" fillId="5" borderId="0" xfId="0" applyFont="1" applyFill="1" applyBorder="1" applyAlignment="1">
      <alignment horizontal="right" vertical="center"/>
    </xf>
    <xf numFmtId="0" fontId="3" fillId="0" borderId="0" xfId="0" applyFont="1" applyBorder="1" applyAlignment="1">
      <alignment horizontal="center" vertical="center"/>
    </xf>
    <xf numFmtId="0" fontId="3" fillId="0" borderId="12" xfId="0" applyFont="1" applyBorder="1" applyAlignment="1">
      <alignment horizontal="center" vertical="center"/>
    </xf>
    <xf numFmtId="0" fontId="3" fillId="0" borderId="15" xfId="0" applyFont="1" applyBorder="1" applyAlignment="1">
      <alignment horizontal="center" vertical="center"/>
    </xf>
    <xf numFmtId="0" fontId="3" fillId="0" borderId="51" xfId="0" applyFont="1" applyBorder="1" applyAlignment="1">
      <alignment horizontal="center" vertical="center"/>
    </xf>
    <xf numFmtId="0" fontId="3" fillId="0" borderId="54" xfId="0" applyFont="1" applyBorder="1" applyAlignment="1">
      <alignment horizontal="center" vertical="center"/>
    </xf>
    <xf numFmtId="0" fontId="3" fillId="0" borderId="62" xfId="0" applyFont="1" applyBorder="1" applyAlignment="1">
      <alignment horizontal="center"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5" xfId="0" applyFont="1" applyBorder="1" applyAlignment="1">
      <alignment horizontal="center" vertical="center"/>
    </xf>
    <xf numFmtId="0" fontId="13" fillId="5" borderId="22" xfId="1" applyFont="1" applyFill="1" applyBorder="1" applyAlignment="1">
      <alignment horizontal="center" shrinkToFit="1"/>
    </xf>
    <xf numFmtId="0" fontId="13" fillId="5" borderId="51" xfId="1" applyFont="1" applyFill="1" applyBorder="1" applyAlignment="1">
      <alignment horizontal="center" shrinkToFit="1"/>
    </xf>
    <xf numFmtId="183" fontId="13" fillId="5" borderId="22" xfId="1" applyNumberFormat="1" applyFont="1" applyFill="1" applyBorder="1" applyAlignment="1">
      <alignment horizontal="center" shrinkToFit="1"/>
    </xf>
    <xf numFmtId="183" fontId="13" fillId="5" borderId="51" xfId="1" applyNumberFormat="1" applyFont="1" applyFill="1" applyBorder="1" applyAlignment="1">
      <alignment horizontal="center" shrinkToFit="1"/>
    </xf>
    <xf numFmtId="0" fontId="13" fillId="5" borderId="20" xfId="1" applyFont="1" applyFill="1" applyBorder="1" applyAlignment="1">
      <alignment horizontal="center" shrinkToFit="1"/>
    </xf>
    <xf numFmtId="0" fontId="13" fillId="5" borderId="17" xfId="1" applyFont="1" applyFill="1" applyBorder="1" applyAlignment="1">
      <alignment horizontal="center" shrinkToFit="1"/>
    </xf>
    <xf numFmtId="0" fontId="14" fillId="5" borderId="20" xfId="1" applyFont="1" applyFill="1" applyBorder="1" applyAlignment="1">
      <alignment horizontal="center" shrinkToFit="1"/>
    </xf>
    <xf numFmtId="0" fontId="14" fillId="5" borderId="17" xfId="1" applyFont="1" applyFill="1" applyBorder="1" applyAlignment="1">
      <alignment horizontal="center" shrinkToFit="1"/>
    </xf>
    <xf numFmtId="0" fontId="14" fillId="5" borderId="65" xfId="1" applyFont="1" applyFill="1" applyBorder="1" applyAlignment="1">
      <alignment horizontal="center" shrinkToFit="1"/>
    </xf>
    <xf numFmtId="0" fontId="14" fillId="5" borderId="54" xfId="1" applyFont="1" applyFill="1" applyBorder="1" applyAlignment="1">
      <alignment horizontal="center" shrinkToFit="1"/>
    </xf>
    <xf numFmtId="0" fontId="13" fillId="5" borderId="58" xfId="1" applyFont="1" applyFill="1" applyBorder="1" applyAlignment="1">
      <alignment horizontal="center" shrinkToFit="1"/>
    </xf>
    <xf numFmtId="183" fontId="13" fillId="5" borderId="58" xfId="1" applyNumberFormat="1" applyFont="1" applyFill="1" applyBorder="1" applyAlignment="1">
      <alignment horizontal="center" shrinkToFit="1"/>
    </xf>
    <xf numFmtId="0" fontId="13" fillId="5" borderId="40" xfId="1" applyFont="1" applyFill="1" applyBorder="1" applyAlignment="1">
      <alignment horizontal="center" shrinkToFit="1"/>
    </xf>
    <xf numFmtId="0" fontId="14" fillId="5" borderId="40" xfId="1" applyFont="1" applyFill="1" applyBorder="1" applyAlignment="1">
      <alignment horizontal="center" shrinkToFit="1"/>
    </xf>
    <xf numFmtId="0" fontId="14" fillId="5" borderId="61" xfId="1" applyFont="1" applyFill="1" applyBorder="1" applyAlignment="1">
      <alignment horizontal="center" shrinkToFit="1"/>
    </xf>
    <xf numFmtId="56" fontId="3" fillId="0" borderId="56" xfId="0" applyNumberFormat="1" applyFont="1" applyBorder="1" applyAlignment="1">
      <alignment horizontal="center" vertical="center" shrinkToFit="1"/>
    </xf>
    <xf numFmtId="182" fontId="3" fillId="0" borderId="56" xfId="0" applyNumberFormat="1" applyFont="1" applyBorder="1" applyAlignment="1">
      <alignment horizontal="center" vertical="center" shrinkToFit="1"/>
    </xf>
    <xf numFmtId="0" fontId="3" fillId="0" borderId="56" xfId="0" applyFont="1" applyBorder="1" applyAlignment="1">
      <alignment horizontal="center" vertical="center" shrinkToFit="1"/>
    </xf>
    <xf numFmtId="0" fontId="3" fillId="0" borderId="59" xfId="0" applyFont="1" applyBorder="1" applyAlignment="1">
      <alignment horizontal="center" vertical="center" shrinkToFit="1"/>
    </xf>
    <xf numFmtId="56" fontId="3" fillId="0" borderId="57" xfId="0" applyNumberFormat="1" applyFont="1" applyBorder="1" applyAlignment="1">
      <alignment horizontal="center" vertical="center" shrinkToFit="1"/>
    </xf>
    <xf numFmtId="0" fontId="3" fillId="0" borderId="60" xfId="0" applyFont="1" applyBorder="1" applyAlignment="1">
      <alignment horizontal="center" vertical="center" shrinkToFit="1"/>
    </xf>
    <xf numFmtId="0" fontId="3" fillId="0" borderId="52" xfId="0" applyFont="1" applyBorder="1" applyAlignment="1">
      <alignment horizontal="center" vertical="center"/>
    </xf>
    <xf numFmtId="0" fontId="3" fillId="0" borderId="66" xfId="0" applyFont="1" applyBorder="1" applyAlignment="1">
      <alignment horizontal="right" vertical="center"/>
    </xf>
    <xf numFmtId="0" fontId="3" fillId="0" borderId="17" xfId="0" applyFont="1" applyBorder="1" applyAlignment="1">
      <alignment horizontal="right" vertical="center"/>
    </xf>
    <xf numFmtId="0" fontId="3" fillId="0" borderId="26" xfId="0" applyFont="1" applyBorder="1" applyAlignment="1">
      <alignment horizontal="right" vertical="center"/>
    </xf>
    <xf numFmtId="0" fontId="3" fillId="0" borderId="27" xfId="0" applyFont="1" applyBorder="1" applyAlignment="1">
      <alignment horizontal="right" vertical="center"/>
    </xf>
    <xf numFmtId="0" fontId="3" fillId="0" borderId="51" xfId="0" applyFont="1" applyBorder="1" applyAlignment="1">
      <alignment horizontal="right" vertical="center"/>
    </xf>
    <xf numFmtId="0" fontId="3" fillId="0" borderId="47" xfId="0" applyFont="1" applyBorder="1" applyAlignment="1">
      <alignment horizontal="right" vertical="center"/>
    </xf>
    <xf numFmtId="0" fontId="3" fillId="0" borderId="33" xfId="0" applyFont="1" applyBorder="1" applyAlignment="1">
      <alignment horizontal="left" vertical="center"/>
    </xf>
    <xf numFmtId="0" fontId="3" fillId="0" borderId="20" xfId="0" applyFont="1" applyBorder="1" applyAlignment="1">
      <alignment horizontal="left" vertical="center"/>
    </xf>
    <xf numFmtId="0" fontId="3" fillId="0" borderId="0" xfId="0" applyFont="1" applyBorder="1" applyAlignment="1">
      <alignment vertical="center" shrinkToFit="1"/>
    </xf>
    <xf numFmtId="0" fontId="3" fillId="0" borderId="0" xfId="0" applyFont="1" applyBorder="1">
      <alignment vertical="center"/>
    </xf>
    <xf numFmtId="0" fontId="3" fillId="0" borderId="23" xfId="0" applyFont="1" applyBorder="1">
      <alignment vertical="center"/>
    </xf>
    <xf numFmtId="0" fontId="3" fillId="0" borderId="29" xfId="0" applyFont="1" applyBorder="1" applyAlignment="1">
      <alignment horizontal="center" vertical="center"/>
    </xf>
    <xf numFmtId="0" fontId="3" fillId="0" borderId="29" xfId="0" applyFont="1" applyBorder="1">
      <alignment vertical="center"/>
    </xf>
    <xf numFmtId="0" fontId="3" fillId="0" borderId="16" xfId="0" applyFont="1" applyBorder="1">
      <alignment vertical="center"/>
    </xf>
    <xf numFmtId="0" fontId="3" fillId="0" borderId="29" xfId="0" applyFont="1" applyBorder="1" applyAlignment="1">
      <alignment horizontal="right" vertical="center"/>
    </xf>
    <xf numFmtId="0" fontId="3" fillId="0" borderId="21" xfId="0" applyFont="1" applyBorder="1" applyAlignment="1">
      <alignment vertical="center"/>
    </xf>
    <xf numFmtId="0" fontId="3" fillId="0" borderId="20" xfId="0" applyFont="1" applyBorder="1">
      <alignment vertical="center"/>
    </xf>
    <xf numFmtId="0" fontId="3" fillId="0" borderId="22" xfId="0" applyFont="1" applyBorder="1">
      <alignment vertical="center"/>
    </xf>
    <xf numFmtId="0" fontId="3" fillId="0" borderId="0" xfId="0" applyFont="1" applyBorder="1" applyAlignment="1">
      <alignment vertical="center"/>
    </xf>
    <xf numFmtId="0" fontId="3" fillId="0" borderId="23" xfId="0" applyFont="1" applyBorder="1" applyAlignment="1">
      <alignment vertical="center"/>
    </xf>
    <xf numFmtId="0" fontId="3" fillId="0" borderId="0" xfId="0" applyFont="1" applyBorder="1" applyAlignment="1">
      <alignment horizontal="right" vertical="center"/>
    </xf>
    <xf numFmtId="49" fontId="3" fillId="0" borderId="22" xfId="0" applyNumberFormat="1" applyFont="1" applyBorder="1" applyAlignment="1">
      <alignment vertical="top"/>
    </xf>
    <xf numFmtId="49" fontId="3" fillId="0" borderId="22" xfId="0" applyNumberFormat="1" applyFont="1" applyBorder="1" applyAlignment="1">
      <alignment vertical="center"/>
    </xf>
    <xf numFmtId="49" fontId="3" fillId="0" borderId="20" xfId="0" applyNumberFormat="1" applyFont="1" applyBorder="1" applyAlignment="1">
      <alignment vertical="center"/>
    </xf>
    <xf numFmtId="49" fontId="3" fillId="0" borderId="20" xfId="0" applyNumberFormat="1" applyFont="1" applyBorder="1" applyAlignment="1">
      <alignment vertical="top"/>
    </xf>
    <xf numFmtId="0" fontId="3" fillId="0" borderId="32" xfId="0" applyFont="1" applyBorder="1">
      <alignment vertical="center"/>
    </xf>
    <xf numFmtId="49" fontId="3" fillId="0" borderId="30" xfId="0" applyNumberFormat="1" applyFont="1" applyBorder="1" applyAlignment="1">
      <alignment vertical="center"/>
    </xf>
    <xf numFmtId="0" fontId="3" fillId="0" borderId="31" xfId="0" applyFont="1" applyBorder="1">
      <alignment vertical="center"/>
    </xf>
    <xf numFmtId="0" fontId="3" fillId="0" borderId="18" xfId="0" applyFont="1" applyBorder="1">
      <alignment vertical="center"/>
    </xf>
    <xf numFmtId="0" fontId="3" fillId="0" borderId="52" xfId="0" applyFont="1" applyBorder="1">
      <alignment vertical="center"/>
    </xf>
    <xf numFmtId="0" fontId="3" fillId="0" borderId="29" xfId="0" applyFont="1" applyBorder="1" applyAlignment="1">
      <alignment vertical="center"/>
    </xf>
    <xf numFmtId="0" fontId="3" fillId="0" borderId="16"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0" xfId="0" applyFont="1" applyBorder="1">
      <alignment vertical="center"/>
    </xf>
    <xf numFmtId="0" fontId="3" fillId="0" borderId="23" xfId="0" applyFont="1" applyBorder="1">
      <alignment vertical="center"/>
    </xf>
    <xf numFmtId="0" fontId="3" fillId="0" borderId="0" xfId="0" applyFont="1" applyAlignment="1">
      <alignment horizontal="right" vertical="center"/>
    </xf>
    <xf numFmtId="0" fontId="3" fillId="0" borderId="29" xfId="0" applyFont="1" applyBorder="1">
      <alignment vertical="center"/>
    </xf>
    <xf numFmtId="0" fontId="3" fillId="0" borderId="0" xfId="0" applyFont="1" applyAlignment="1">
      <alignment horizontal="center" vertical="center"/>
    </xf>
    <xf numFmtId="0" fontId="3" fillId="0" borderId="69" xfId="0" applyFont="1" applyBorder="1">
      <alignment vertical="center"/>
    </xf>
    <xf numFmtId="0" fontId="3" fillId="0" borderId="0" xfId="0" applyFont="1" applyBorder="1" applyAlignment="1">
      <alignment vertical="center" wrapText="1"/>
    </xf>
    <xf numFmtId="0" fontId="3" fillId="0" borderId="28" xfId="0" applyFont="1" applyBorder="1">
      <alignment vertical="center"/>
    </xf>
    <xf numFmtId="0" fontId="3" fillId="0" borderId="19" xfId="0" applyFont="1" applyBorder="1">
      <alignment vertical="center"/>
    </xf>
    <xf numFmtId="0" fontId="3" fillId="0" borderId="0" xfId="0" applyFont="1" applyBorder="1" applyAlignment="1">
      <alignment vertical="center"/>
    </xf>
    <xf numFmtId="0" fontId="3" fillId="0" borderId="20" xfId="0" applyFont="1" applyBorder="1">
      <alignment vertical="center"/>
    </xf>
    <xf numFmtId="0" fontId="3" fillId="0" borderId="0" xfId="0" applyFont="1" applyBorder="1">
      <alignment vertical="center"/>
    </xf>
    <xf numFmtId="0" fontId="3" fillId="0" borderId="29" xfId="0" applyFont="1" applyBorder="1" applyAlignment="1">
      <alignment horizontal="center" vertical="center"/>
    </xf>
    <xf numFmtId="0" fontId="3" fillId="0" borderId="0" xfId="0" applyFont="1" applyAlignment="1">
      <alignment horizontal="right" vertical="center"/>
    </xf>
    <xf numFmtId="0" fontId="3" fillId="0" borderId="29" xfId="0" applyFont="1" applyBorder="1">
      <alignment vertical="center"/>
    </xf>
    <xf numFmtId="177" fontId="3" fillId="5" borderId="0" xfId="0" applyNumberFormat="1" applyFont="1" applyFill="1" applyAlignment="1">
      <alignment horizontal="right" vertical="center"/>
    </xf>
    <xf numFmtId="0" fontId="3" fillId="0" borderId="0" xfId="0" applyFont="1" applyBorder="1" applyAlignment="1">
      <alignment horizontal="center" vertical="center"/>
    </xf>
    <xf numFmtId="0" fontId="3" fillId="0" borderId="21" xfId="0" applyFont="1" applyBorder="1">
      <alignment vertical="center"/>
    </xf>
    <xf numFmtId="0" fontId="3" fillId="0" borderId="31" xfId="0" applyFont="1" applyBorder="1" applyAlignment="1">
      <alignment horizontal="right" vertical="center"/>
    </xf>
    <xf numFmtId="0" fontId="3" fillId="0" borderId="29" xfId="0" applyFont="1" applyBorder="1" applyAlignment="1">
      <alignment vertical="top"/>
    </xf>
    <xf numFmtId="0" fontId="3" fillId="0" borderId="21" xfId="0" applyFont="1" applyBorder="1" applyAlignment="1">
      <alignment vertical="top"/>
    </xf>
    <xf numFmtId="0" fontId="3" fillId="0" borderId="46" xfId="0" applyFont="1" applyBorder="1">
      <alignment vertical="center"/>
    </xf>
    <xf numFmtId="0" fontId="3" fillId="0" borderId="23" xfId="0" applyFont="1" applyBorder="1" applyAlignment="1">
      <alignment vertical="top"/>
    </xf>
    <xf numFmtId="49" fontId="5" fillId="0" borderId="18" xfId="0" applyNumberFormat="1" applyFont="1" applyBorder="1" applyAlignment="1">
      <alignment horizontal="center" vertical="top"/>
    </xf>
    <xf numFmtId="49" fontId="5" fillId="0" borderId="22" xfId="0" applyNumberFormat="1" applyFont="1" applyBorder="1" applyAlignment="1">
      <alignment horizontal="center" vertical="center"/>
    </xf>
    <xf numFmtId="0" fontId="3" fillId="0" borderId="0" xfId="0" applyFont="1" applyBorder="1" applyAlignment="1">
      <alignment vertical="top"/>
    </xf>
    <xf numFmtId="0" fontId="3" fillId="0" borderId="0" xfId="0" applyFont="1">
      <alignment vertical="center"/>
    </xf>
    <xf numFmtId="0" fontId="3" fillId="0" borderId="46" xfId="0" applyFont="1" applyBorder="1" applyAlignment="1">
      <alignment horizontal="center" vertical="center"/>
    </xf>
    <xf numFmtId="0" fontId="3" fillId="0" borderId="0" xfId="0" applyFont="1" applyAlignment="1">
      <alignment vertical="center"/>
    </xf>
    <xf numFmtId="0" fontId="3" fillId="0" borderId="17" xfId="0" applyFont="1" applyBorder="1" applyAlignment="1">
      <alignment horizontal="center" vertical="center"/>
    </xf>
    <xf numFmtId="0" fontId="3" fillId="0" borderId="22" xfId="0" applyFont="1" applyBorder="1" applyAlignment="1">
      <alignment vertical="center"/>
    </xf>
    <xf numFmtId="0" fontId="3" fillId="0" borderId="28" xfId="0" applyFont="1" applyBorder="1" applyAlignment="1">
      <alignment vertical="center"/>
    </xf>
    <xf numFmtId="0" fontId="3" fillId="0" borderId="19" xfId="0" applyFont="1" applyBorder="1" applyAlignment="1">
      <alignment vertical="center"/>
    </xf>
    <xf numFmtId="186" fontId="3" fillId="0" borderId="16" xfId="0" applyNumberFormat="1" applyFont="1" applyBorder="1" applyAlignment="1">
      <alignment horizontal="right" vertical="center" shrinkToFit="1"/>
    </xf>
    <xf numFmtId="193" fontId="3" fillId="0" borderId="16" xfId="0" applyNumberFormat="1" applyFont="1" applyBorder="1" applyAlignment="1">
      <alignment horizontal="right" vertical="center" shrinkToFit="1"/>
    </xf>
    <xf numFmtId="186" fontId="3" fillId="5" borderId="20" xfId="0" applyNumberFormat="1" applyFont="1" applyFill="1" applyBorder="1" applyAlignment="1">
      <alignment vertical="center"/>
    </xf>
    <xf numFmtId="195" fontId="3" fillId="5" borderId="46" xfId="0" applyNumberFormat="1" applyFont="1" applyFill="1" applyBorder="1" applyAlignment="1">
      <alignment vertical="center"/>
    </xf>
    <xf numFmtId="0" fontId="3" fillId="0" borderId="50" xfId="0" applyFont="1" applyBorder="1" applyAlignment="1">
      <alignment horizontal="center" vertical="center"/>
    </xf>
    <xf numFmtId="0" fontId="3" fillId="0" borderId="46" xfId="0" applyFont="1" applyFill="1" applyBorder="1" applyAlignment="1">
      <alignment horizontal="center" vertical="center"/>
    </xf>
    <xf numFmtId="0" fontId="3" fillId="0" borderId="0" xfId="0" applyFont="1" applyBorder="1" applyAlignment="1">
      <alignment vertical="center" shrinkToFit="1"/>
    </xf>
    <xf numFmtId="0" fontId="3" fillId="0" borderId="0" xfId="0" applyFont="1" applyBorder="1">
      <alignment vertical="center"/>
    </xf>
    <xf numFmtId="0" fontId="3" fillId="0" borderId="23" xfId="0" applyFont="1" applyBorder="1">
      <alignment vertical="center"/>
    </xf>
    <xf numFmtId="0" fontId="3" fillId="0" borderId="29" xfId="0" applyFont="1" applyBorder="1" applyAlignment="1">
      <alignment horizontal="center" vertical="center"/>
    </xf>
    <xf numFmtId="0" fontId="3" fillId="0" borderId="29" xfId="0" applyFont="1" applyBorder="1">
      <alignment vertical="center"/>
    </xf>
    <xf numFmtId="0" fontId="3" fillId="0" borderId="69" xfId="0" applyFont="1" applyBorder="1">
      <alignment vertical="center"/>
    </xf>
    <xf numFmtId="0" fontId="3" fillId="0" borderId="0" xfId="0" applyFont="1" applyBorder="1" applyAlignment="1">
      <alignment horizontal="center" vertical="center"/>
    </xf>
    <xf numFmtId="0" fontId="3" fillId="0" borderId="16" xfId="0" applyFont="1" applyBorder="1">
      <alignment vertical="center"/>
    </xf>
    <xf numFmtId="0" fontId="3" fillId="0" borderId="31" xfId="0" applyFont="1" applyBorder="1">
      <alignment vertical="center"/>
    </xf>
    <xf numFmtId="0" fontId="3" fillId="0" borderId="32" xfId="0" applyFont="1" applyBorder="1">
      <alignment vertical="center"/>
    </xf>
    <xf numFmtId="0" fontId="3" fillId="0" borderId="0" xfId="0" applyFont="1" applyBorder="1" applyAlignment="1">
      <alignment vertical="top"/>
    </xf>
    <xf numFmtId="0" fontId="3" fillId="0" borderId="23" xfId="0" applyFont="1" applyBorder="1" applyAlignment="1">
      <alignment vertical="top"/>
    </xf>
    <xf numFmtId="189" fontId="3" fillId="0" borderId="0" xfId="0" applyNumberFormat="1" applyFont="1" applyBorder="1" applyAlignment="1">
      <alignment horizontal="left" vertical="center"/>
    </xf>
    <xf numFmtId="0" fontId="3" fillId="0" borderId="0" xfId="0" applyFont="1" applyBorder="1" applyAlignment="1">
      <alignment vertical="center"/>
    </xf>
    <xf numFmtId="0" fontId="3" fillId="0" borderId="0" xfId="0" applyFont="1">
      <alignment vertical="center"/>
    </xf>
    <xf numFmtId="0" fontId="3" fillId="0" borderId="71" xfId="0" applyFont="1" applyBorder="1" applyAlignment="1">
      <alignment horizontal="center" vertical="center"/>
    </xf>
    <xf numFmtId="0" fontId="3" fillId="0" borderId="72" xfId="0" applyFont="1" applyBorder="1">
      <alignment vertical="center"/>
    </xf>
    <xf numFmtId="0" fontId="3" fillId="0" borderId="72" xfId="0" applyFont="1" applyBorder="1" applyAlignment="1">
      <alignment horizontal="center" vertical="center"/>
    </xf>
    <xf numFmtId="0" fontId="8" fillId="0" borderId="79" xfId="0" applyFont="1" applyBorder="1" applyAlignment="1">
      <alignment horizontal="center" vertical="center"/>
    </xf>
    <xf numFmtId="0" fontId="8" fillId="0" borderId="80" xfId="0" applyFont="1" applyBorder="1" applyAlignment="1">
      <alignment horizontal="center" vertical="center"/>
    </xf>
    <xf numFmtId="0" fontId="3" fillId="0" borderId="80" xfId="0" applyFont="1" applyBorder="1">
      <alignment vertical="center"/>
    </xf>
    <xf numFmtId="0" fontId="3" fillId="0" borderId="82" xfId="0" applyFont="1" applyBorder="1">
      <alignment vertical="center"/>
    </xf>
    <xf numFmtId="0" fontId="3" fillId="0" borderId="81" xfId="0" applyFont="1" applyBorder="1">
      <alignment vertical="center"/>
    </xf>
    <xf numFmtId="0" fontId="3" fillId="0" borderId="83" xfId="0" applyFont="1" applyBorder="1" applyAlignment="1">
      <alignment horizontal="center" vertical="center"/>
    </xf>
    <xf numFmtId="0" fontId="3" fillId="0" borderId="87" xfId="0" applyFont="1" applyBorder="1">
      <alignment vertical="center"/>
    </xf>
    <xf numFmtId="0" fontId="3" fillId="0" borderId="88" xfId="0" applyFont="1" applyBorder="1">
      <alignment vertical="center"/>
    </xf>
    <xf numFmtId="0" fontId="3" fillId="0" borderId="89" xfId="0" applyFont="1" applyBorder="1" applyAlignment="1">
      <alignment horizontal="center" vertical="center"/>
    </xf>
    <xf numFmtId="0" fontId="3" fillId="0" borderId="67" xfId="0" applyFont="1" applyBorder="1">
      <alignment vertical="center"/>
    </xf>
    <xf numFmtId="0" fontId="3" fillId="0" borderId="91" xfId="0" applyFont="1" applyBorder="1">
      <alignment vertical="center"/>
    </xf>
    <xf numFmtId="0" fontId="3" fillId="0" borderId="92" xfId="0" applyFont="1" applyBorder="1" applyAlignment="1">
      <alignment horizontal="center" vertical="center"/>
    </xf>
    <xf numFmtId="0" fontId="3" fillId="0" borderId="93" xfId="0" applyFont="1" applyBorder="1">
      <alignment vertical="center"/>
    </xf>
    <xf numFmtId="0" fontId="3" fillId="0" borderId="51"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62" xfId="0" applyFont="1" applyFill="1" applyBorder="1" applyAlignment="1">
      <alignment horizontal="center" vertical="center"/>
    </xf>
    <xf numFmtId="0" fontId="3" fillId="0" borderId="15" xfId="0" applyFont="1" applyFill="1" applyBorder="1" applyAlignment="1">
      <alignment horizontal="center" vertical="center"/>
    </xf>
    <xf numFmtId="0" fontId="13" fillId="0" borderId="22" xfId="1" applyFont="1" applyFill="1" applyBorder="1" applyAlignment="1">
      <alignment horizontal="center" shrinkToFit="1"/>
    </xf>
    <xf numFmtId="0" fontId="13" fillId="0" borderId="51" xfId="1" applyFont="1" applyFill="1" applyBorder="1" applyAlignment="1">
      <alignment horizontal="center" shrinkToFit="1"/>
    </xf>
    <xf numFmtId="0" fontId="13" fillId="0" borderId="58" xfId="1" applyFont="1" applyFill="1" applyBorder="1" applyAlignment="1">
      <alignment horizontal="center" shrinkToFit="1"/>
    </xf>
    <xf numFmtId="183" fontId="13" fillId="0" borderId="22" xfId="1" applyNumberFormat="1" applyFont="1" applyFill="1" applyBorder="1" applyAlignment="1">
      <alignment horizontal="center" shrinkToFit="1"/>
    </xf>
    <xf numFmtId="183" fontId="13" fillId="0" borderId="51" xfId="1" applyNumberFormat="1" applyFont="1" applyFill="1" applyBorder="1" applyAlignment="1">
      <alignment horizontal="center" shrinkToFit="1"/>
    </xf>
    <xf numFmtId="183" fontId="13" fillId="0" borderId="58" xfId="1" applyNumberFormat="1" applyFont="1" applyFill="1" applyBorder="1" applyAlignment="1">
      <alignment horizontal="center" shrinkToFit="1"/>
    </xf>
    <xf numFmtId="0" fontId="13" fillId="0" borderId="20" xfId="1" applyFont="1" applyFill="1" applyBorder="1" applyAlignment="1">
      <alignment horizontal="center" shrinkToFit="1"/>
    </xf>
    <xf numFmtId="0" fontId="13" fillId="0" borderId="17" xfId="1" applyFont="1" applyFill="1" applyBorder="1" applyAlignment="1">
      <alignment horizontal="center" shrinkToFit="1"/>
    </xf>
    <xf numFmtId="0" fontId="13" fillId="0" borderId="40" xfId="1" applyFont="1" applyFill="1" applyBorder="1" applyAlignment="1">
      <alignment horizontal="center" shrinkToFit="1"/>
    </xf>
    <xf numFmtId="0" fontId="14" fillId="0" borderId="20" xfId="1" applyFont="1" applyFill="1" applyBorder="1" applyAlignment="1">
      <alignment horizontal="center" shrinkToFit="1"/>
    </xf>
    <xf numFmtId="0" fontId="14" fillId="0" borderId="17" xfId="1" applyFont="1" applyFill="1" applyBorder="1" applyAlignment="1">
      <alignment horizontal="center" shrinkToFit="1"/>
    </xf>
    <xf numFmtId="0" fontId="14" fillId="0" borderId="40" xfId="1" applyFont="1" applyFill="1" applyBorder="1" applyAlignment="1">
      <alignment horizontal="center" shrinkToFit="1"/>
    </xf>
    <xf numFmtId="0" fontId="14" fillId="0" borderId="65" xfId="1" applyFont="1" applyFill="1" applyBorder="1" applyAlignment="1">
      <alignment horizontal="center" shrinkToFit="1"/>
    </xf>
    <xf numFmtId="0" fontId="14" fillId="0" borderId="54" xfId="1" applyFont="1" applyFill="1" applyBorder="1" applyAlignment="1">
      <alignment horizontal="center" shrinkToFit="1"/>
    </xf>
    <xf numFmtId="0" fontId="14" fillId="0" borderId="61" xfId="1" applyFont="1" applyFill="1" applyBorder="1" applyAlignment="1">
      <alignment horizontal="center" shrinkToFit="1"/>
    </xf>
    <xf numFmtId="49" fontId="3" fillId="0" borderId="0" xfId="0" applyNumberFormat="1" applyFont="1">
      <alignment vertical="center"/>
    </xf>
    <xf numFmtId="49" fontId="5" fillId="0" borderId="0" xfId="0" applyNumberFormat="1" applyFont="1" applyAlignment="1">
      <alignment horizontal="center" vertical="center"/>
    </xf>
    <xf numFmtId="0" fontId="3" fillId="0" borderId="0" xfId="0" applyFont="1" applyAlignment="1">
      <alignment vertical="top" wrapText="1"/>
    </xf>
    <xf numFmtId="0" fontId="8" fillId="0" borderId="0" xfId="0" applyFont="1" applyAlignment="1">
      <alignment vertical="center"/>
    </xf>
    <xf numFmtId="0" fontId="3" fillId="0" borderId="69" xfId="0" applyFont="1" applyBorder="1" applyAlignment="1">
      <alignment horizontal="center" vertical="center"/>
    </xf>
    <xf numFmtId="0" fontId="3" fillId="0" borderId="23" xfId="0" applyFont="1" applyBorder="1" applyAlignment="1">
      <alignment horizontal="right" vertical="center"/>
    </xf>
    <xf numFmtId="0" fontId="3" fillId="0" borderId="21" xfId="0" applyFont="1" applyBorder="1" applyAlignment="1">
      <alignment horizontal="right" vertical="center"/>
    </xf>
    <xf numFmtId="0" fontId="3" fillId="0" borderId="49" xfId="0" applyFont="1" applyBorder="1" applyAlignment="1">
      <alignment horizontal="right" vertical="center"/>
    </xf>
    <xf numFmtId="0" fontId="3" fillId="0" borderId="53" xfId="0" applyFont="1" applyBorder="1" applyAlignment="1">
      <alignment horizontal="right" vertical="center"/>
    </xf>
    <xf numFmtId="0" fontId="3" fillId="5" borderId="0" xfId="0" applyFont="1" applyFill="1" applyAlignment="1">
      <alignment horizontal="right" vertical="center"/>
    </xf>
    <xf numFmtId="0" fontId="3" fillId="5" borderId="0" xfId="0" applyFont="1" applyFill="1">
      <alignment vertical="center"/>
    </xf>
    <xf numFmtId="0" fontId="3" fillId="5" borderId="29" xfId="0" applyFont="1" applyFill="1" applyBorder="1">
      <alignment vertical="center"/>
    </xf>
    <xf numFmtId="0" fontId="3" fillId="0" borderId="0" xfId="0" applyFont="1" applyAlignment="1">
      <alignment vertical="center" shrinkToFit="1"/>
    </xf>
    <xf numFmtId="0" fontId="3" fillId="0" borderId="21" xfId="0" applyFont="1" applyFill="1" applyBorder="1" applyAlignment="1">
      <alignment vertical="top"/>
    </xf>
    <xf numFmtId="0" fontId="3" fillId="0" borderId="0" xfId="0" applyFont="1" applyFill="1" applyBorder="1" applyAlignment="1">
      <alignment vertical="top"/>
    </xf>
    <xf numFmtId="0" fontId="3" fillId="0" borderId="23" xfId="0" applyFont="1" applyFill="1" applyBorder="1" applyAlignment="1">
      <alignment vertical="top"/>
    </xf>
    <xf numFmtId="0" fontId="3" fillId="0" borderId="29" xfId="0" applyFont="1" applyFill="1" applyBorder="1" applyAlignment="1">
      <alignment vertical="top"/>
    </xf>
    <xf numFmtId="0" fontId="3" fillId="0" borderId="0" xfId="0" applyFont="1" applyFill="1" applyBorder="1" applyAlignment="1">
      <alignment horizontal="center" vertical="top"/>
    </xf>
    <xf numFmtId="0" fontId="3" fillId="0" borderId="0" xfId="0" applyFont="1" applyAlignment="1">
      <alignment horizontal="center" vertical="center"/>
    </xf>
    <xf numFmtId="0" fontId="3" fillId="0" borderId="0" xfId="0" applyFont="1" applyFill="1" applyBorder="1" applyAlignment="1">
      <alignment horizontal="right" vertical="top"/>
    </xf>
    <xf numFmtId="0" fontId="3" fillId="5" borderId="31" xfId="0" applyFont="1" applyFill="1" applyBorder="1" applyAlignment="1">
      <alignment horizontal="right" vertical="center"/>
    </xf>
    <xf numFmtId="196" fontId="3" fillId="5" borderId="17" xfId="0" applyNumberFormat="1" applyFont="1" applyFill="1" applyBorder="1" applyAlignment="1">
      <alignment vertical="center" shrinkToFit="1"/>
    </xf>
    <xf numFmtId="196" fontId="3" fillId="5" borderId="16" xfId="0" applyNumberFormat="1" applyFont="1" applyFill="1" applyBorder="1" applyAlignment="1">
      <alignment vertical="center" shrinkToFit="1"/>
    </xf>
    <xf numFmtId="196" fontId="3" fillId="0" borderId="84" xfId="0" applyNumberFormat="1" applyFont="1" applyFill="1" applyBorder="1" applyAlignment="1">
      <alignment vertical="center" shrinkToFit="1"/>
    </xf>
    <xf numFmtId="196" fontId="3" fillId="5" borderId="27" xfId="0" applyNumberFormat="1" applyFont="1" applyFill="1" applyBorder="1" applyAlignment="1">
      <alignment vertical="center" shrinkToFit="1"/>
    </xf>
    <xf numFmtId="196" fontId="3" fillId="5" borderId="94" xfId="0" applyNumberFormat="1" applyFont="1" applyFill="1" applyBorder="1" applyAlignment="1">
      <alignment vertical="center" shrinkToFit="1"/>
    </xf>
    <xf numFmtId="196" fontId="3" fillId="0" borderId="79" xfId="0" applyNumberFormat="1" applyFont="1" applyBorder="1" applyAlignment="1">
      <alignment vertical="center" shrinkToFit="1"/>
    </xf>
    <xf numFmtId="186" fontId="3" fillId="5" borderId="16" xfId="0" applyNumberFormat="1" applyFont="1" applyFill="1" applyBorder="1" applyAlignment="1">
      <alignment horizontal="right" vertical="center" shrinkToFit="1"/>
    </xf>
    <xf numFmtId="184" fontId="3" fillId="5" borderId="29" xfId="0" applyNumberFormat="1" applyFont="1" applyFill="1" applyBorder="1" applyAlignment="1">
      <alignment horizontal="center" vertical="center" shrinkToFit="1"/>
    </xf>
    <xf numFmtId="184" fontId="3" fillId="5" borderId="46" xfId="0" applyNumberFormat="1" applyFont="1" applyFill="1" applyBorder="1" applyAlignment="1">
      <alignment horizontal="center" vertical="center" shrinkToFit="1"/>
    </xf>
    <xf numFmtId="184" fontId="3" fillId="0" borderId="46" xfId="0" applyNumberFormat="1" applyFont="1" applyFill="1" applyBorder="1" applyAlignment="1">
      <alignment horizontal="center" vertical="center" shrinkToFit="1"/>
    </xf>
    <xf numFmtId="184" fontId="3" fillId="0" borderId="29" xfId="0" applyNumberFormat="1" applyFont="1" applyFill="1" applyBorder="1" applyAlignment="1">
      <alignment horizontal="center" vertical="center" shrinkToFit="1"/>
    </xf>
    <xf numFmtId="176" fontId="3" fillId="0" borderId="0" xfId="0" applyNumberFormat="1" applyFont="1" applyBorder="1" applyAlignment="1">
      <alignment horizontal="right" vertical="center" shrinkToFit="1"/>
    </xf>
    <xf numFmtId="0" fontId="3" fillId="0" borderId="66" xfId="0" applyFont="1" applyBorder="1" applyAlignment="1">
      <alignment horizontal="center" vertical="center"/>
    </xf>
    <xf numFmtId="0" fontId="3" fillId="0" borderId="27" xfId="0" applyFont="1" applyBorder="1" applyAlignment="1">
      <alignment horizontal="center" vertical="center"/>
    </xf>
    <xf numFmtId="0" fontId="3" fillId="0" borderId="0" xfId="0" applyFont="1" applyBorder="1" applyAlignment="1">
      <alignment horizontal="right" vertical="top"/>
    </xf>
    <xf numFmtId="0" fontId="3" fillId="0" borderId="0" xfId="0" applyFont="1" applyBorder="1" applyAlignment="1">
      <alignment horizontal="center" vertical="center"/>
    </xf>
    <xf numFmtId="0" fontId="3" fillId="0" borderId="16" xfId="0" applyFont="1" applyBorder="1" applyAlignment="1">
      <alignment horizontal="center" vertical="center"/>
    </xf>
    <xf numFmtId="0" fontId="3" fillId="0" borderId="45" xfId="0" applyFont="1" applyBorder="1" applyAlignment="1">
      <alignment horizontal="center" vertical="center"/>
    </xf>
    <xf numFmtId="0" fontId="3" fillId="0" borderId="0" xfId="0" applyFont="1" applyAlignment="1">
      <alignment horizontal="right" vertical="center"/>
    </xf>
    <xf numFmtId="0" fontId="3" fillId="0" borderId="0" xfId="0" applyFont="1" applyBorder="1" applyAlignment="1">
      <alignment horizontal="center" vertical="center"/>
    </xf>
    <xf numFmtId="0" fontId="3" fillId="0" borderId="29" xfId="0" applyFont="1" applyBorder="1">
      <alignment vertical="center"/>
    </xf>
    <xf numFmtId="0" fontId="3" fillId="0" borderId="0" xfId="0" applyFont="1" applyBorder="1" applyAlignment="1">
      <alignment horizontal="left" vertical="center"/>
    </xf>
    <xf numFmtId="0" fontId="3" fillId="0" borderId="17" xfId="0" applyFont="1" applyBorder="1" applyAlignment="1">
      <alignment horizontal="center" vertical="center"/>
    </xf>
    <xf numFmtId="0" fontId="3" fillId="0" borderId="0" xfId="0" applyFont="1">
      <alignment vertical="center"/>
    </xf>
    <xf numFmtId="0" fontId="3" fillId="0" borderId="79" xfId="0" applyFont="1" applyBorder="1" applyAlignment="1">
      <alignment horizontal="center" vertical="center"/>
    </xf>
    <xf numFmtId="0" fontId="3" fillId="0" borderId="11" xfId="0" applyFont="1" applyBorder="1" applyAlignment="1">
      <alignment horizontal="center" vertical="center"/>
    </xf>
    <xf numFmtId="0" fontId="3" fillId="0" borderId="88" xfId="0" applyFont="1" applyBorder="1" applyAlignment="1">
      <alignment horizontal="center" vertical="center"/>
    </xf>
    <xf numFmtId="0" fontId="3" fillId="0" borderId="102" xfId="0" applyFont="1" applyBorder="1">
      <alignment vertical="center"/>
    </xf>
    <xf numFmtId="0" fontId="3" fillId="0" borderId="98" xfId="0" applyFont="1" applyBorder="1" applyAlignment="1">
      <alignment horizontal="center" vertical="center"/>
    </xf>
    <xf numFmtId="0" fontId="3" fillId="0" borderId="103" xfId="0" applyFont="1" applyBorder="1" applyAlignment="1">
      <alignment horizontal="center" vertical="center"/>
    </xf>
    <xf numFmtId="0" fontId="3" fillId="0" borderId="104" xfId="0" applyFont="1" applyBorder="1" applyAlignment="1">
      <alignment horizontal="center" vertical="center"/>
    </xf>
    <xf numFmtId="0" fontId="3" fillId="0" borderId="105" xfId="0" applyFont="1" applyBorder="1" applyAlignment="1">
      <alignment horizontal="center" vertical="center"/>
    </xf>
    <xf numFmtId="0" fontId="3" fillId="0" borderId="106" xfId="0" applyFont="1" applyBorder="1" applyAlignment="1">
      <alignment horizontal="center" vertical="center"/>
    </xf>
    <xf numFmtId="0" fontId="3" fillId="0" borderId="107" xfId="0" applyFont="1" applyBorder="1" applyAlignment="1">
      <alignment horizontal="center" vertical="center"/>
    </xf>
    <xf numFmtId="0" fontId="3" fillId="0" borderId="108" xfId="0" applyFont="1" applyBorder="1" applyAlignment="1">
      <alignment horizontal="center" vertical="center"/>
    </xf>
    <xf numFmtId="0" fontId="3" fillId="0" borderId="91" xfId="0" applyFont="1" applyBorder="1" applyAlignment="1">
      <alignment horizontal="center" vertical="center"/>
    </xf>
    <xf numFmtId="0" fontId="3" fillId="0" borderId="110" xfId="0" applyFont="1" applyBorder="1">
      <alignment vertical="center"/>
    </xf>
    <xf numFmtId="0" fontId="3" fillId="0" borderId="111" xfId="0" applyFont="1" applyBorder="1" applyAlignment="1">
      <alignment horizontal="center" vertical="center"/>
    </xf>
    <xf numFmtId="0" fontId="3" fillId="0" borderId="113" xfId="0" applyFont="1" applyBorder="1" applyAlignment="1">
      <alignment horizontal="center" vertical="center"/>
    </xf>
    <xf numFmtId="0" fontId="3" fillId="0" borderId="114" xfId="0" applyFont="1" applyBorder="1" applyAlignment="1">
      <alignment horizontal="center" vertical="center"/>
    </xf>
    <xf numFmtId="0" fontId="5" fillId="0" borderId="109" xfId="0" applyFont="1" applyBorder="1" applyAlignment="1">
      <alignment horizontal="center" vertical="center"/>
    </xf>
    <xf numFmtId="0" fontId="5" fillId="0" borderId="79" xfId="0" applyFont="1" applyBorder="1" applyAlignment="1">
      <alignment horizontal="center" vertical="center"/>
    </xf>
    <xf numFmtId="0" fontId="5" fillId="0" borderId="80" xfId="0" applyFont="1" applyBorder="1" applyAlignment="1">
      <alignment horizontal="center" vertical="center"/>
    </xf>
    <xf numFmtId="0" fontId="5" fillId="0" borderId="98" xfId="0" applyFont="1" applyBorder="1" applyAlignment="1">
      <alignment horizontal="center" vertical="center"/>
    </xf>
    <xf numFmtId="0" fontId="5" fillId="0" borderId="116" xfId="0" applyFont="1" applyBorder="1" applyAlignment="1">
      <alignment horizontal="center" vertical="center"/>
    </xf>
    <xf numFmtId="196" fontId="19" fillId="5" borderId="117" xfId="2" applyNumberFormat="1" applyFont="1" applyFill="1" applyBorder="1" applyAlignment="1" applyProtection="1">
      <alignment horizontal="right" vertical="center"/>
      <protection locked="0"/>
    </xf>
    <xf numFmtId="196" fontId="19" fillId="5" borderId="118" xfId="2" applyNumberFormat="1" applyFont="1" applyFill="1" applyBorder="1" applyAlignment="1" applyProtection="1">
      <alignment horizontal="right" vertical="center"/>
      <protection locked="0"/>
    </xf>
    <xf numFmtId="196" fontId="19" fillId="7" borderId="51" xfId="2" applyNumberFormat="1" applyFont="1" applyFill="1" applyBorder="1" applyAlignment="1" applyProtection="1">
      <alignment horizontal="right" vertical="center"/>
      <protection locked="0"/>
    </xf>
    <xf numFmtId="196" fontId="19" fillId="7" borderId="119" xfId="2" applyNumberFormat="1" applyFont="1" applyFill="1" applyBorder="1" applyAlignment="1" applyProtection="1">
      <alignment horizontal="right" vertical="center"/>
      <protection locked="0"/>
    </xf>
    <xf numFmtId="196" fontId="19" fillId="8" borderId="106" xfId="2" applyNumberFormat="1" applyFont="1" applyFill="1" applyBorder="1" applyAlignment="1" applyProtection="1">
      <alignment horizontal="right" vertical="center"/>
      <protection locked="0"/>
    </xf>
    <xf numFmtId="196" fontId="19" fillId="5" borderId="81" xfId="2" applyNumberFormat="1" applyFont="1" applyFill="1" applyBorder="1" applyAlignment="1" applyProtection="1">
      <alignment horizontal="right" vertical="center"/>
      <protection locked="0"/>
    </xf>
    <xf numFmtId="196" fontId="19" fillId="5" borderId="84" xfId="2" applyNumberFormat="1" applyFont="1" applyFill="1" applyBorder="1" applyAlignment="1" applyProtection="1">
      <alignment horizontal="right" vertical="center"/>
      <protection locked="0"/>
    </xf>
    <xf numFmtId="196" fontId="19" fillId="7" borderId="16" xfId="2" applyNumberFormat="1" applyFont="1" applyFill="1" applyBorder="1" applyAlignment="1" applyProtection="1">
      <alignment horizontal="right" vertical="center"/>
      <protection locked="0"/>
    </xf>
    <xf numFmtId="196" fontId="19" fillId="7" borderId="96" xfId="2" applyNumberFormat="1" applyFont="1" applyFill="1" applyBorder="1" applyAlignment="1" applyProtection="1">
      <alignment horizontal="right" vertical="center"/>
      <protection locked="0"/>
    </xf>
    <xf numFmtId="196" fontId="19" fillId="8" borderId="104" xfId="2" applyNumberFormat="1" applyFont="1" applyFill="1" applyBorder="1" applyAlignment="1" applyProtection="1">
      <alignment horizontal="right" vertical="center"/>
      <protection locked="0"/>
    </xf>
    <xf numFmtId="196" fontId="19" fillId="0" borderId="81" xfId="2" applyNumberFormat="1" applyFont="1" applyFill="1" applyBorder="1" applyAlignment="1" applyProtection="1">
      <alignment horizontal="right" vertical="center"/>
    </xf>
    <xf numFmtId="196" fontId="19" fillId="0" borderId="84" xfId="2" applyNumberFormat="1" applyFont="1" applyFill="1" applyBorder="1" applyAlignment="1" applyProtection="1">
      <alignment horizontal="right" vertical="center"/>
    </xf>
    <xf numFmtId="196" fontId="19" fillId="0" borderId="84" xfId="2" applyNumberFormat="1" applyFont="1" applyFill="1" applyBorder="1" applyAlignment="1" applyProtection="1">
      <alignment horizontal="right" vertical="center"/>
      <protection locked="0"/>
    </xf>
    <xf numFmtId="196" fontId="19" fillId="0" borderId="96" xfId="2" applyNumberFormat="1" applyFont="1" applyFill="1" applyBorder="1" applyAlignment="1" applyProtection="1">
      <alignment horizontal="right" vertical="center"/>
    </xf>
    <xf numFmtId="196" fontId="19" fillId="0" borderId="105" xfId="2" applyNumberFormat="1" applyFont="1" applyFill="1" applyBorder="1" applyAlignment="1" applyProtection="1">
      <alignment horizontal="right" vertical="center"/>
    </xf>
    <xf numFmtId="196" fontId="19" fillId="5" borderId="32" xfId="2" applyNumberFormat="1" applyFont="1" applyFill="1" applyBorder="1" applyAlignment="1" applyProtection="1">
      <alignment horizontal="right" vertical="center"/>
      <protection locked="0"/>
    </xf>
    <xf numFmtId="196" fontId="19" fillId="5" borderId="66" xfId="2" applyNumberFormat="1" applyFont="1" applyFill="1" applyBorder="1" applyAlignment="1" applyProtection="1">
      <alignment horizontal="right" vertical="center"/>
      <protection locked="0"/>
    </xf>
    <xf numFmtId="196" fontId="19" fillId="9" borderId="66" xfId="2" applyNumberFormat="1" applyFont="1" applyFill="1" applyBorder="1" applyAlignment="1" applyProtection="1">
      <alignment horizontal="center" vertical="center"/>
      <protection locked="0"/>
    </xf>
    <xf numFmtId="196" fontId="19" fillId="9" borderId="30" xfId="2" applyNumberFormat="1" applyFont="1" applyFill="1" applyBorder="1" applyAlignment="1" applyProtection="1">
      <alignment horizontal="center" vertical="center"/>
      <protection locked="0"/>
    </xf>
    <xf numFmtId="196" fontId="19" fillId="9" borderId="120" xfId="2" applyNumberFormat="1" applyFont="1" applyFill="1" applyBorder="1" applyAlignment="1" applyProtection="1">
      <alignment horizontal="center" vertical="center"/>
      <protection locked="0"/>
    </xf>
    <xf numFmtId="196" fontId="19" fillId="5" borderId="67" xfId="2" applyNumberFormat="1" applyFont="1" applyFill="1" applyBorder="1" applyAlignment="1" applyProtection="1">
      <alignment horizontal="right" vertical="center"/>
      <protection locked="0"/>
    </xf>
    <xf numFmtId="196" fontId="19" fillId="5" borderId="27" xfId="2" applyNumberFormat="1" applyFont="1" applyFill="1" applyBorder="1" applyAlignment="1" applyProtection="1">
      <alignment horizontal="right" vertical="center"/>
      <protection locked="0"/>
    </xf>
    <xf numFmtId="196" fontId="19" fillId="9" borderId="27" xfId="2" applyNumberFormat="1" applyFont="1" applyFill="1" applyBorder="1" applyAlignment="1" applyProtection="1">
      <alignment horizontal="center" vertical="center"/>
      <protection locked="0"/>
    </xf>
    <xf numFmtId="196" fontId="19" fillId="9" borderId="68" xfId="2" applyNumberFormat="1" applyFont="1" applyFill="1" applyBorder="1" applyAlignment="1" applyProtection="1">
      <alignment horizontal="center" vertical="center"/>
      <protection locked="0"/>
    </xf>
    <xf numFmtId="196" fontId="19" fillId="9" borderId="107" xfId="2" applyNumberFormat="1" applyFont="1" applyFill="1" applyBorder="1" applyAlignment="1" applyProtection="1">
      <alignment horizontal="center" vertical="center"/>
      <protection locked="0"/>
    </xf>
    <xf numFmtId="196" fontId="19" fillId="5" borderId="36" xfId="2" applyNumberFormat="1" applyFont="1" applyFill="1" applyBorder="1" applyAlignment="1" applyProtection="1">
      <alignment horizontal="right" vertical="center"/>
      <protection locked="0"/>
    </xf>
    <xf numFmtId="196" fontId="19" fillId="5" borderId="47" xfId="2" applyNumberFormat="1" applyFont="1" applyFill="1" applyBorder="1" applyAlignment="1" applyProtection="1">
      <alignment horizontal="right" vertical="center"/>
      <protection locked="0"/>
    </xf>
    <xf numFmtId="196" fontId="19" fillId="9" borderId="47" xfId="2" applyNumberFormat="1" applyFont="1" applyFill="1" applyBorder="1" applyAlignment="1" applyProtection="1">
      <alignment horizontal="center" vertical="center"/>
      <protection locked="0"/>
    </xf>
    <xf numFmtId="196" fontId="19" fillId="9" borderId="48" xfId="2" applyNumberFormat="1" applyFont="1" applyFill="1" applyBorder="1" applyAlignment="1" applyProtection="1">
      <alignment horizontal="center" vertical="center"/>
      <protection locked="0"/>
    </xf>
    <xf numFmtId="196" fontId="19" fillId="9" borderId="121" xfId="2" applyNumberFormat="1" applyFont="1" applyFill="1" applyBorder="1" applyAlignment="1" applyProtection="1">
      <alignment horizontal="center" vertical="center"/>
      <protection locked="0"/>
    </xf>
    <xf numFmtId="196" fontId="19" fillId="5" borderId="25" xfId="2" applyNumberFormat="1" applyFont="1" applyFill="1" applyBorder="1" applyAlignment="1" applyProtection="1">
      <alignment horizontal="right" vertical="center"/>
      <protection locked="0"/>
    </xf>
    <xf numFmtId="196" fontId="19" fillId="5" borderId="16" xfId="2" applyNumberFormat="1" applyFont="1" applyFill="1" applyBorder="1" applyAlignment="1" applyProtection="1">
      <alignment horizontal="right" vertical="center"/>
      <protection locked="0"/>
    </xf>
    <xf numFmtId="196" fontId="19" fillId="7" borderId="24" xfId="2" applyNumberFormat="1" applyFont="1" applyFill="1" applyBorder="1" applyAlignment="1" applyProtection="1">
      <alignment horizontal="right" vertical="center"/>
      <protection locked="0"/>
    </xf>
    <xf numFmtId="196" fontId="19" fillId="5" borderId="93" xfId="2" applyNumberFormat="1" applyFont="1" applyFill="1" applyBorder="1" applyAlignment="1" applyProtection="1">
      <alignment horizontal="right" vertical="center"/>
      <protection locked="0"/>
    </xf>
    <xf numFmtId="196" fontId="19" fillId="5" borderId="94" xfId="2" applyNumberFormat="1" applyFont="1" applyFill="1" applyBorder="1" applyAlignment="1" applyProtection="1">
      <alignment horizontal="right" vertical="center"/>
      <protection locked="0"/>
    </xf>
    <xf numFmtId="196" fontId="19" fillId="9" borderId="94" xfId="2" applyNumberFormat="1" applyFont="1" applyFill="1" applyBorder="1" applyAlignment="1" applyProtection="1">
      <alignment horizontal="center" vertical="center"/>
      <protection locked="0"/>
    </xf>
    <xf numFmtId="196" fontId="19" fillId="9" borderId="97" xfId="2" applyNumberFormat="1" applyFont="1" applyFill="1" applyBorder="1" applyAlignment="1" applyProtection="1">
      <alignment horizontal="center" vertical="center"/>
      <protection locked="0"/>
    </xf>
    <xf numFmtId="196" fontId="19" fillId="9" borderId="113" xfId="2" applyNumberFormat="1" applyFont="1" applyFill="1" applyBorder="1" applyAlignment="1" applyProtection="1">
      <alignment horizontal="center" vertical="center"/>
      <protection locked="0"/>
    </xf>
    <xf numFmtId="196" fontId="19" fillId="5" borderId="21" xfId="2" applyNumberFormat="1" applyFont="1" applyFill="1" applyBorder="1" applyAlignment="1" applyProtection="1">
      <alignment horizontal="right" vertical="center"/>
      <protection locked="0"/>
    </xf>
    <xf numFmtId="196" fontId="19" fillId="5" borderId="17" xfId="2" applyNumberFormat="1" applyFont="1" applyFill="1" applyBorder="1" applyAlignment="1" applyProtection="1">
      <alignment horizontal="right" vertical="center"/>
      <protection locked="0"/>
    </xf>
    <xf numFmtId="196" fontId="19" fillId="9" borderId="17" xfId="2" applyNumberFormat="1" applyFont="1" applyFill="1" applyBorder="1" applyAlignment="1" applyProtection="1">
      <alignment horizontal="center" vertical="center"/>
      <protection locked="0"/>
    </xf>
    <xf numFmtId="196" fontId="19" fillId="9" borderId="20" xfId="2" applyNumberFormat="1" applyFont="1" applyFill="1" applyBorder="1" applyAlignment="1" applyProtection="1">
      <alignment horizontal="center" vertical="center"/>
      <protection locked="0"/>
    </xf>
    <xf numFmtId="196" fontId="19" fillId="9" borderId="103" xfId="2" applyNumberFormat="1" applyFont="1" applyFill="1" applyBorder="1" applyAlignment="1" applyProtection="1">
      <alignment horizontal="center" vertical="center"/>
      <protection locked="0"/>
    </xf>
    <xf numFmtId="196" fontId="19" fillId="5" borderId="19" xfId="2" applyNumberFormat="1" applyFont="1" applyFill="1" applyBorder="1" applyAlignment="1" applyProtection="1">
      <alignment horizontal="right" vertical="center"/>
      <protection locked="0"/>
    </xf>
    <xf numFmtId="196" fontId="19" fillId="5" borderId="45" xfId="2" applyNumberFormat="1" applyFont="1" applyFill="1" applyBorder="1" applyAlignment="1" applyProtection="1">
      <alignment horizontal="right" vertical="center"/>
      <protection locked="0"/>
    </xf>
    <xf numFmtId="196" fontId="19" fillId="7" borderId="45" xfId="2" applyNumberFormat="1" applyFont="1" applyFill="1" applyBorder="1" applyAlignment="1" applyProtection="1">
      <alignment horizontal="right" vertical="center"/>
      <protection locked="0"/>
    </xf>
    <xf numFmtId="196" fontId="19" fillId="7" borderId="18" xfId="2" applyNumberFormat="1" applyFont="1" applyFill="1" applyBorder="1" applyAlignment="1" applyProtection="1">
      <alignment horizontal="right" vertical="center"/>
      <protection locked="0"/>
    </xf>
    <xf numFmtId="196" fontId="19" fillId="8" borderId="114" xfId="2" applyNumberFormat="1" applyFont="1" applyFill="1" applyBorder="1" applyAlignment="1" applyProtection="1">
      <alignment horizontal="right" vertical="center"/>
      <protection locked="0"/>
    </xf>
    <xf numFmtId="196" fontId="19" fillId="10" borderId="78" xfId="2" applyNumberFormat="1" applyFont="1" applyFill="1" applyBorder="1" applyAlignment="1" applyProtection="1">
      <alignment horizontal="right" vertical="center"/>
    </xf>
    <xf numFmtId="196" fontId="19" fillId="9" borderId="79" xfId="2" applyNumberFormat="1" applyFont="1" applyFill="1" applyBorder="1" applyAlignment="1" applyProtection="1">
      <alignment horizontal="center" vertical="center"/>
    </xf>
    <xf numFmtId="196" fontId="19" fillId="10" borderId="79" xfId="2" applyNumberFormat="1" applyFont="1" applyFill="1" applyBorder="1" applyAlignment="1" applyProtection="1">
      <alignment horizontal="right" vertical="center"/>
    </xf>
    <xf numFmtId="196" fontId="19" fillId="10" borderId="98" xfId="2" applyNumberFormat="1" applyFont="1" applyFill="1" applyBorder="1" applyAlignment="1" applyProtection="1">
      <alignment horizontal="right" vertical="center"/>
    </xf>
    <xf numFmtId="196" fontId="19" fillId="5" borderId="53" xfId="2" applyNumberFormat="1" applyFont="1" applyFill="1" applyBorder="1" applyAlignment="1" applyProtection="1">
      <alignment horizontal="right" vertical="center"/>
      <protection locked="0"/>
    </xf>
    <xf numFmtId="196" fontId="19" fillId="5" borderId="49" xfId="2" applyNumberFormat="1" applyFont="1" applyFill="1" applyBorder="1" applyAlignment="1" applyProtection="1">
      <alignment horizontal="right" vertical="center"/>
      <protection locked="0"/>
    </xf>
    <xf numFmtId="196" fontId="19" fillId="9" borderId="49" xfId="2" applyNumberFormat="1" applyFont="1" applyFill="1" applyBorder="1" applyAlignment="1" applyProtection="1">
      <alignment horizontal="center" vertical="center"/>
      <protection locked="0"/>
    </xf>
    <xf numFmtId="196" fontId="19" fillId="9" borderId="33" xfId="2" applyNumberFormat="1" applyFont="1" applyFill="1" applyBorder="1" applyAlignment="1" applyProtection="1">
      <alignment horizontal="center" vertical="center"/>
      <protection locked="0"/>
    </xf>
    <xf numFmtId="196" fontId="19" fillId="9" borderId="122" xfId="2" applyNumberFormat="1" applyFont="1" applyFill="1" applyBorder="1" applyAlignment="1" applyProtection="1">
      <alignment horizontal="center" vertical="center"/>
      <protection locked="0"/>
    </xf>
    <xf numFmtId="196" fontId="19" fillId="10" borderId="115" xfId="2" applyNumberFormat="1" applyFont="1" applyFill="1" applyBorder="1" applyAlignment="1" applyProtection="1">
      <alignment horizontal="right" vertical="center"/>
    </xf>
    <xf numFmtId="0" fontId="3" fillId="0" borderId="0" xfId="0" applyFont="1" applyAlignment="1">
      <alignment horizontal="right" vertical="center"/>
    </xf>
    <xf numFmtId="0" fontId="3" fillId="0" borderId="0" xfId="0" applyFont="1" applyAlignment="1">
      <alignment horizontal="left" vertical="center"/>
    </xf>
    <xf numFmtId="200" fontId="3" fillId="0" borderId="29" xfId="0" applyNumberFormat="1" applyFont="1" applyBorder="1">
      <alignment vertical="center"/>
    </xf>
    <xf numFmtId="201" fontId="3" fillId="0" borderId="29" xfId="0" applyNumberFormat="1" applyFont="1" applyBorder="1">
      <alignment vertical="center"/>
    </xf>
    <xf numFmtId="0" fontId="15" fillId="0" borderId="17" xfId="0" applyFont="1" applyBorder="1" applyAlignment="1">
      <alignment horizontal="center" vertical="center"/>
    </xf>
    <xf numFmtId="0" fontId="3" fillId="5" borderId="24" xfId="0" applyFont="1" applyFill="1" applyBorder="1">
      <alignment vertical="center"/>
    </xf>
    <xf numFmtId="203" fontId="3" fillId="0" borderId="0" xfId="0" applyNumberFormat="1" applyFont="1">
      <alignment vertical="center"/>
    </xf>
    <xf numFmtId="0" fontId="3" fillId="5" borderId="16" xfId="0" applyFont="1" applyFill="1" applyBorder="1" applyAlignment="1">
      <alignment horizontal="center" vertical="center" shrinkToFit="1"/>
    </xf>
    <xf numFmtId="202" fontId="3" fillId="5" borderId="16" xfId="0" applyNumberFormat="1" applyFont="1" applyFill="1" applyBorder="1" applyAlignment="1">
      <alignment horizontal="center" vertical="center" shrinkToFit="1"/>
    </xf>
    <xf numFmtId="56" fontId="3" fillId="5" borderId="56" xfId="0" applyNumberFormat="1" applyFont="1" applyFill="1" applyBorder="1" applyAlignment="1">
      <alignment horizontal="center" vertical="center" shrinkToFit="1"/>
    </xf>
    <xf numFmtId="184" fontId="3" fillId="0" borderId="0" xfId="0" applyNumberFormat="1" applyFont="1" applyFill="1" applyBorder="1" applyAlignment="1">
      <alignment horizontal="left" vertical="center"/>
    </xf>
    <xf numFmtId="184" fontId="3" fillId="0" borderId="0" xfId="0" applyNumberFormat="1" applyFont="1" applyFill="1" applyBorder="1" applyAlignment="1">
      <alignment horizontal="right" vertical="center"/>
    </xf>
    <xf numFmtId="184" fontId="3" fillId="0" borderId="16" xfId="0" applyNumberFormat="1" applyFont="1" applyFill="1" applyBorder="1" applyAlignment="1">
      <alignment horizontal="center" vertical="center"/>
    </xf>
    <xf numFmtId="184" fontId="3" fillId="5" borderId="16" xfId="0" applyNumberFormat="1" applyFont="1" applyFill="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29" xfId="0" applyFont="1" applyBorder="1">
      <alignment vertical="center"/>
    </xf>
    <xf numFmtId="0" fontId="3" fillId="0" borderId="46" xfId="0" applyFont="1" applyBorder="1" applyAlignment="1">
      <alignment horizontal="center" vertical="center"/>
    </xf>
    <xf numFmtId="0" fontId="3" fillId="0" borderId="0" xfId="0" applyFont="1">
      <alignment vertical="center"/>
    </xf>
    <xf numFmtId="0" fontId="5" fillId="0" borderId="0" xfId="0" applyFont="1">
      <alignment vertical="center"/>
    </xf>
    <xf numFmtId="49" fontId="3" fillId="0" borderId="46" xfId="0" applyNumberFormat="1" applyFont="1" applyBorder="1">
      <alignment vertical="center"/>
    </xf>
    <xf numFmtId="49" fontId="3" fillId="0" borderId="28" xfId="0" applyNumberFormat="1" applyFont="1" applyBorder="1">
      <alignment vertical="center"/>
    </xf>
    <xf numFmtId="0" fontId="3" fillId="0" borderId="39" xfId="0" applyFont="1" applyBorder="1" applyAlignment="1">
      <alignment horizontal="center" vertical="center"/>
    </xf>
    <xf numFmtId="205" fontId="3" fillId="0" borderId="61" xfId="0" applyNumberFormat="1" applyFont="1" applyBorder="1" applyAlignment="1">
      <alignment horizontal="center" vertical="center" shrinkToFit="1"/>
    </xf>
    <xf numFmtId="0" fontId="3" fillId="0" borderId="124" xfId="0" applyFont="1" applyBorder="1" applyAlignment="1">
      <alignment horizontal="center" vertical="center"/>
    </xf>
    <xf numFmtId="0" fontId="5" fillId="0" borderId="129" xfId="0" applyFont="1" applyBorder="1" applyAlignment="1">
      <alignment horizontal="center" vertical="center"/>
    </xf>
    <xf numFmtId="0" fontId="3" fillId="0" borderId="73" xfId="0" applyFont="1" applyBorder="1">
      <alignment vertical="center"/>
    </xf>
    <xf numFmtId="49" fontId="3" fillId="0" borderId="74" xfId="0" applyNumberFormat="1" applyFont="1" applyBorder="1">
      <alignment vertical="center"/>
    </xf>
    <xf numFmtId="0" fontId="3" fillId="0" borderId="71" xfId="0" applyFont="1" applyBorder="1">
      <alignment vertical="center"/>
    </xf>
    <xf numFmtId="0" fontId="3" fillId="0" borderId="111" xfId="0" applyFont="1" applyBorder="1">
      <alignment vertical="center"/>
    </xf>
    <xf numFmtId="49" fontId="5" fillId="0" borderId="71" xfId="0" applyNumberFormat="1" applyFont="1" applyBorder="1" applyAlignment="1">
      <alignment horizontal="center" vertical="center"/>
    </xf>
    <xf numFmtId="0" fontId="3" fillId="0" borderId="41" xfId="0" applyFont="1" applyBorder="1" applyAlignment="1">
      <alignment horizontal="center" vertical="center"/>
    </xf>
    <xf numFmtId="0" fontId="3" fillId="0" borderId="0" xfId="0" applyFont="1" applyAlignment="1">
      <alignment horizontal="right" vertical="center"/>
    </xf>
    <xf numFmtId="0" fontId="3" fillId="0" borderId="0" xfId="0" applyFont="1">
      <alignment vertical="center"/>
    </xf>
    <xf numFmtId="56" fontId="3" fillId="0" borderId="0" xfId="0" applyNumberFormat="1" applyFont="1">
      <alignment vertical="center"/>
    </xf>
    <xf numFmtId="56" fontId="3" fillId="0" borderId="0" xfId="0" applyNumberFormat="1" applyFont="1" applyAlignment="1">
      <alignment horizontal="right" vertical="center"/>
    </xf>
    <xf numFmtId="0" fontId="3" fillId="0" borderId="29" xfId="0" applyFont="1" applyBorder="1" applyAlignment="1">
      <alignment horizontal="left" vertical="center"/>
    </xf>
    <xf numFmtId="196" fontId="3" fillId="0" borderId="16" xfId="0" applyNumberFormat="1" applyFont="1" applyBorder="1" applyAlignment="1">
      <alignment vertical="center" shrinkToFit="1"/>
    </xf>
    <xf numFmtId="196" fontId="3" fillId="0" borderId="16" xfId="0" applyNumberFormat="1" applyFont="1" applyBorder="1" applyAlignment="1">
      <alignment horizontal="right" vertical="center" shrinkToFit="1"/>
    </xf>
    <xf numFmtId="0" fontId="3" fillId="5" borderId="24" xfId="0" applyFont="1" applyFill="1" applyBorder="1" applyAlignment="1">
      <alignment horizontal="center" vertical="center" shrinkToFit="1"/>
    </xf>
    <xf numFmtId="196" fontId="3" fillId="5" borderId="16" xfId="0" applyNumberFormat="1" applyFont="1" applyFill="1" applyBorder="1" applyAlignment="1">
      <alignment horizontal="right" vertical="center" shrinkToFit="1"/>
    </xf>
    <xf numFmtId="0" fontId="3" fillId="5" borderId="29" xfId="0" applyFont="1" applyFill="1" applyBorder="1" applyAlignment="1">
      <alignment horizontal="center" vertical="center"/>
    </xf>
    <xf numFmtId="206" fontId="3" fillId="0" borderId="25" xfId="0" applyNumberFormat="1" applyFont="1" applyBorder="1" applyAlignment="1">
      <alignment horizontal="left" vertical="center"/>
    </xf>
    <xf numFmtId="0" fontId="21" fillId="0" borderId="0" xfId="0" applyFont="1">
      <alignment vertical="center"/>
    </xf>
    <xf numFmtId="0" fontId="21" fillId="0" borderId="0" xfId="0" applyFont="1" applyAlignment="1">
      <alignment horizontal="center" vertical="center"/>
    </xf>
    <xf numFmtId="0" fontId="21" fillId="0" borderId="16" xfId="0" applyFont="1" applyBorder="1" applyAlignment="1">
      <alignment horizontal="center" vertical="center"/>
    </xf>
    <xf numFmtId="0" fontId="22" fillId="0" borderId="16" xfId="0" applyFont="1" applyBorder="1" applyAlignment="1">
      <alignment horizontal="center" vertical="center"/>
    </xf>
    <xf numFmtId="0" fontId="22" fillId="5" borderId="16" xfId="0" applyFont="1" applyFill="1" applyBorder="1" applyAlignment="1">
      <alignment horizontal="center" vertical="center"/>
    </xf>
    <xf numFmtId="0" fontId="23" fillId="0" borderId="16" xfId="0" applyFont="1" applyBorder="1" applyAlignment="1">
      <alignment horizontal="center" vertical="center"/>
    </xf>
    <xf numFmtId="0" fontId="23" fillId="0" borderId="16" xfId="0" applyFont="1" applyBorder="1" applyAlignment="1">
      <alignment horizontal="center" vertical="center"/>
    </xf>
    <xf numFmtId="0" fontId="21" fillId="0" borderId="24" xfId="0" applyFont="1" applyBorder="1" applyAlignment="1">
      <alignment vertical="center" shrinkToFit="1"/>
    </xf>
    <xf numFmtId="0" fontId="21" fillId="0" borderId="25" xfId="0" applyFont="1" applyBorder="1" applyAlignment="1">
      <alignment horizontal="left" vertical="center" shrinkToFit="1"/>
    </xf>
    <xf numFmtId="0" fontId="21" fillId="0" borderId="16" xfId="0" applyFont="1" applyBorder="1" applyAlignment="1">
      <alignment horizontal="center" vertical="center" shrinkToFit="1"/>
    </xf>
    <xf numFmtId="0" fontId="24" fillId="0" borderId="0" xfId="0" applyFont="1" applyAlignment="1">
      <alignment horizontal="center" vertical="center"/>
    </xf>
    <xf numFmtId="0" fontId="21" fillId="0" borderId="25" xfId="0" applyFont="1" applyBorder="1" applyAlignment="1">
      <alignment horizontal="left" vertical="center" shrinkToFit="1"/>
    </xf>
    <xf numFmtId="196" fontId="21" fillId="5" borderId="0" xfId="0" applyNumberFormat="1" applyFont="1" applyFill="1" applyAlignment="1">
      <alignment horizontal="center" vertical="center" shrinkToFit="1"/>
    </xf>
    <xf numFmtId="0" fontId="21" fillId="5" borderId="0" xfId="0" applyFont="1" applyFill="1" applyAlignment="1">
      <alignment horizontal="left" vertical="center" shrinkToFit="1"/>
    </xf>
    <xf numFmtId="196" fontId="21" fillId="5" borderId="0" xfId="0" applyNumberFormat="1" applyFont="1" applyFill="1" applyAlignment="1">
      <alignment horizontal="right" vertical="center" shrinkToFit="1"/>
    </xf>
    <xf numFmtId="0" fontId="21" fillId="0" borderId="0" xfId="0" applyFont="1" applyAlignment="1">
      <alignment horizontal="right" vertical="center"/>
    </xf>
    <xf numFmtId="0" fontId="21" fillId="5" borderId="0" xfId="0" applyFont="1" applyFill="1" applyAlignment="1">
      <alignment horizontal="right" vertical="center"/>
    </xf>
    <xf numFmtId="0" fontId="21" fillId="0" borderId="0" xfId="0" applyFont="1" applyFill="1">
      <alignment vertical="center"/>
    </xf>
    <xf numFmtId="0" fontId="21" fillId="0" borderId="0" xfId="0" applyFont="1" applyFill="1" applyAlignment="1">
      <alignment horizontal="center" vertical="center"/>
    </xf>
    <xf numFmtId="0" fontId="21" fillId="0" borderId="0" xfId="0" applyFont="1" applyFill="1" applyBorder="1" applyAlignment="1">
      <alignment horizontal="center" vertical="center"/>
    </xf>
    <xf numFmtId="207" fontId="21" fillId="5" borderId="0" xfId="0" applyNumberFormat="1" applyFont="1" applyFill="1" applyAlignment="1">
      <alignment vertical="center" shrinkToFit="1"/>
    </xf>
    <xf numFmtId="0" fontId="21" fillId="0" borderId="0" xfId="0" applyFont="1" applyFill="1" applyAlignment="1">
      <alignment horizontal="right" vertical="center"/>
    </xf>
    <xf numFmtId="0" fontId="3" fillId="0" borderId="24" xfId="0" applyFont="1" applyBorder="1" applyAlignment="1">
      <alignment horizontal="center" vertical="center"/>
    </xf>
    <xf numFmtId="0" fontId="3" fillId="0" borderId="16" xfId="0" applyFont="1" applyBorder="1" applyAlignment="1">
      <alignment horizontal="center" vertical="center"/>
    </xf>
    <xf numFmtId="0" fontId="3" fillId="0" borderId="0" xfId="0" applyFont="1" applyBorder="1">
      <alignment vertical="center"/>
    </xf>
    <xf numFmtId="0" fontId="3" fillId="0" borderId="23" xfId="0" applyFont="1" applyBorder="1">
      <alignment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vertical="center" wrapText="1"/>
    </xf>
    <xf numFmtId="0" fontId="3" fillId="5" borderId="29" xfId="0" applyFont="1" applyFill="1" applyBorder="1">
      <alignment vertical="center"/>
    </xf>
    <xf numFmtId="0" fontId="3" fillId="0" borderId="17" xfId="0" applyFont="1" applyBorder="1" applyAlignment="1">
      <alignment horizontal="center" vertical="center"/>
    </xf>
    <xf numFmtId="0" fontId="3" fillId="0" borderId="0" xfId="0" applyFont="1">
      <alignment vertical="center"/>
    </xf>
    <xf numFmtId="0" fontId="3" fillId="0" borderId="28" xfId="0" applyFont="1" applyBorder="1">
      <alignment vertical="center"/>
    </xf>
    <xf numFmtId="0" fontId="3" fillId="5" borderId="16" xfId="0" applyFont="1" applyFill="1" applyBorder="1" applyAlignment="1">
      <alignment horizontal="center" vertical="center"/>
    </xf>
    <xf numFmtId="0" fontId="3" fillId="5" borderId="46" xfId="0" applyFont="1" applyFill="1" applyBorder="1" applyAlignment="1">
      <alignment horizontal="center" vertical="center"/>
    </xf>
    <xf numFmtId="0" fontId="21" fillId="0" borderId="0" xfId="0" applyFont="1">
      <alignment vertical="center"/>
    </xf>
    <xf numFmtId="0" fontId="3" fillId="5" borderId="132" xfId="0" applyFont="1" applyFill="1" applyBorder="1" applyAlignment="1">
      <alignment horizontal="center" vertical="center"/>
    </xf>
    <xf numFmtId="0" fontId="3" fillId="5" borderId="70" xfId="0" applyFont="1" applyFill="1" applyBorder="1" applyAlignment="1">
      <alignment horizontal="center" vertical="center"/>
    </xf>
    <xf numFmtId="0" fontId="3" fillId="0" borderId="70" xfId="0" applyFont="1" applyBorder="1" applyAlignment="1">
      <alignment horizontal="center" vertical="center"/>
    </xf>
    <xf numFmtId="0" fontId="3" fillId="5" borderId="24" xfId="0" applyFont="1" applyFill="1" applyBorder="1" applyAlignment="1">
      <alignment horizontal="center" vertical="center"/>
    </xf>
    <xf numFmtId="0" fontId="3" fillId="5" borderId="133" xfId="0" applyFont="1" applyFill="1" applyBorder="1" applyAlignment="1">
      <alignment horizontal="center" vertical="center"/>
    </xf>
    <xf numFmtId="49" fontId="3" fillId="0" borderId="0" xfId="0" applyNumberFormat="1" applyFont="1" applyFill="1" applyBorder="1" applyAlignment="1">
      <alignment horizontal="right" vertical="center"/>
    </xf>
    <xf numFmtId="0" fontId="2" fillId="0" borderId="0" xfId="0" applyFont="1" applyBorder="1" applyAlignment="1">
      <alignment horizontal="center" vertical="center"/>
    </xf>
    <xf numFmtId="0" fontId="3" fillId="0" borderId="0" xfId="0" applyFont="1" applyFill="1" applyBorder="1">
      <alignment vertical="center"/>
    </xf>
    <xf numFmtId="0" fontId="3" fillId="0" borderId="18" xfId="0" applyFont="1" applyBorder="1" applyAlignment="1">
      <alignment horizontal="center" vertical="center"/>
    </xf>
    <xf numFmtId="0" fontId="3" fillId="6" borderId="24" xfId="0" applyFont="1" applyFill="1" applyBorder="1" applyAlignment="1">
      <alignment horizontal="center" vertical="center"/>
    </xf>
    <xf numFmtId="0" fontId="3" fillId="5" borderId="28" xfId="0" applyFont="1" applyFill="1" applyBorder="1">
      <alignment vertical="center"/>
    </xf>
    <xf numFmtId="0" fontId="10" fillId="0" borderId="99" xfId="0" applyFont="1" applyBorder="1" applyAlignment="1">
      <alignment horizontal="center" vertical="center" shrinkToFit="1"/>
    </xf>
    <xf numFmtId="20" fontId="3" fillId="0" borderId="0" xfId="0" applyNumberFormat="1" applyFont="1">
      <alignment vertical="center"/>
    </xf>
    <xf numFmtId="208" fontId="21" fillId="0" borderId="0" xfId="0" applyNumberFormat="1" applyFont="1" applyFill="1" applyAlignment="1">
      <alignment vertical="center"/>
    </xf>
    <xf numFmtId="0" fontId="5" fillId="0" borderId="0" xfId="0" applyFont="1" applyBorder="1">
      <alignment vertical="center"/>
    </xf>
    <xf numFmtId="0" fontId="3" fillId="0" borderId="0" xfId="0" applyFont="1" applyBorder="1" applyAlignment="1">
      <alignment horizontal="center" vertical="center"/>
    </xf>
    <xf numFmtId="0" fontId="3" fillId="0" borderId="0" xfId="0" applyFont="1" applyBorder="1" applyAlignment="1">
      <alignment horizontal="center" vertical="center"/>
    </xf>
    <xf numFmtId="176" fontId="3" fillId="0" borderId="0" xfId="0" applyNumberFormat="1" applyFont="1" applyBorder="1" applyAlignment="1">
      <alignment horizontal="left" vertical="center" shrinkToFit="1"/>
    </xf>
    <xf numFmtId="49" fontId="3" fillId="5" borderId="40" xfId="0" applyNumberFormat="1" applyFont="1" applyFill="1" applyBorder="1" applyAlignment="1">
      <alignment vertical="center" shrinkToFit="1"/>
    </xf>
    <xf numFmtId="49" fontId="3" fillId="5" borderId="41" xfId="0" applyNumberFormat="1" applyFont="1" applyFill="1" applyBorder="1" applyAlignment="1">
      <alignment vertical="center" shrinkToFit="1"/>
    </xf>
    <xf numFmtId="49" fontId="3" fillId="0" borderId="85" xfId="0" applyNumberFormat="1" applyFont="1" applyFill="1" applyBorder="1" applyAlignment="1">
      <alignment vertical="center" shrinkToFit="1"/>
    </xf>
    <xf numFmtId="49" fontId="3" fillId="5" borderId="90" xfId="0" applyNumberFormat="1" applyFont="1" applyFill="1" applyBorder="1" applyAlignment="1">
      <alignment vertical="center" shrinkToFit="1"/>
    </xf>
    <xf numFmtId="49" fontId="3" fillId="5" borderId="95" xfId="0" applyNumberFormat="1" applyFont="1" applyFill="1" applyBorder="1" applyAlignment="1">
      <alignment vertical="center" shrinkToFit="1"/>
    </xf>
    <xf numFmtId="0" fontId="3" fillId="0" borderId="16" xfId="0" applyFont="1" applyBorder="1" applyAlignment="1">
      <alignment horizontal="center" vertical="center"/>
    </xf>
    <xf numFmtId="0" fontId="3" fillId="0" borderId="0" xfId="0" applyFont="1" applyAlignment="1">
      <alignment horizontal="right" vertical="center"/>
    </xf>
    <xf numFmtId="0" fontId="3" fillId="0" borderId="0" xfId="0" applyFont="1">
      <alignment vertical="center"/>
    </xf>
    <xf numFmtId="0" fontId="3" fillId="0" borderId="16" xfId="0" applyFont="1" applyBorder="1" applyAlignment="1">
      <alignment horizontal="center" vertical="center" wrapText="1"/>
    </xf>
    <xf numFmtId="209" fontId="21" fillId="5" borderId="16" xfId="0" applyNumberFormat="1" applyFont="1" applyFill="1" applyBorder="1" applyAlignment="1">
      <alignment horizontal="center" vertical="center"/>
    </xf>
    <xf numFmtId="209" fontId="21" fillId="0" borderId="0" xfId="0" applyNumberFormat="1" applyFont="1" applyFill="1" applyBorder="1" applyAlignment="1">
      <alignment horizontal="center" vertical="center" shrinkToFit="1"/>
    </xf>
    <xf numFmtId="209" fontId="21" fillId="0" borderId="0" xfId="0" applyNumberFormat="1" applyFont="1">
      <alignment vertical="center"/>
    </xf>
    <xf numFmtId="0" fontId="5" fillId="0" borderId="16" xfId="0" applyFont="1" applyFill="1" applyBorder="1" applyAlignment="1">
      <alignment horizontal="center" vertical="center"/>
    </xf>
    <xf numFmtId="0" fontId="3" fillId="0" borderId="0" xfId="0" applyFont="1" applyAlignment="1">
      <alignment horizontal="right" vertical="center"/>
    </xf>
    <xf numFmtId="0" fontId="3" fillId="0" borderId="0" xfId="0" applyFont="1">
      <alignment vertical="center"/>
    </xf>
    <xf numFmtId="0" fontId="3" fillId="0" borderId="0" xfId="0" applyFont="1">
      <alignment vertical="center"/>
    </xf>
    <xf numFmtId="0" fontId="3" fillId="3" borderId="8" xfId="0" applyFont="1" applyFill="1" applyBorder="1">
      <alignment vertical="center"/>
    </xf>
    <xf numFmtId="0" fontId="3" fillId="2" borderId="8" xfId="0" applyFont="1" applyFill="1" applyBorder="1">
      <alignment vertical="center"/>
    </xf>
    <xf numFmtId="0" fontId="5" fillId="0" borderId="10" xfId="0" applyFont="1" applyBorder="1" applyAlignment="1">
      <alignment horizontal="center" vertical="center"/>
    </xf>
    <xf numFmtId="0" fontId="3" fillId="4" borderId="8" xfId="0" applyFont="1" applyFill="1" applyBorder="1">
      <alignment vertical="center"/>
    </xf>
    <xf numFmtId="0" fontId="3" fillId="0" borderId="0" xfId="0" applyFont="1" applyBorder="1">
      <alignment vertical="center"/>
    </xf>
    <xf numFmtId="0" fontId="3" fillId="0" borderId="0" xfId="0" applyFont="1" applyBorder="1">
      <alignment vertical="center"/>
    </xf>
    <xf numFmtId="0" fontId="3" fillId="0" borderId="0" xfId="0" applyFont="1" applyBorder="1" applyAlignment="1">
      <alignment vertical="center" shrinkToFit="1"/>
    </xf>
    <xf numFmtId="0" fontId="3" fillId="0" borderId="36" xfId="0"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lignment vertical="top"/>
    </xf>
    <xf numFmtId="0" fontId="3" fillId="0" borderId="0" xfId="0" applyFont="1">
      <alignment vertical="center"/>
    </xf>
    <xf numFmtId="0" fontId="3" fillId="0" borderId="22" xfId="0" applyFont="1" applyBorder="1" applyAlignment="1">
      <alignment horizontal="center" vertical="center"/>
    </xf>
    <xf numFmtId="0" fontId="3" fillId="0" borderId="20" xfId="0" applyFont="1" applyBorder="1" applyAlignment="1">
      <alignment horizontal="center" vertical="center"/>
    </xf>
    <xf numFmtId="0" fontId="3" fillId="0" borderId="29" xfId="0" applyFont="1" applyBorder="1" applyAlignment="1">
      <alignment horizontal="center" vertical="center"/>
    </xf>
    <xf numFmtId="0" fontId="3" fillId="0" borderId="0" xfId="0" applyFont="1" applyBorder="1">
      <alignment vertical="center"/>
    </xf>
    <xf numFmtId="0" fontId="3" fillId="0" borderId="23" xfId="0" applyFont="1" applyBorder="1">
      <alignment vertical="center"/>
    </xf>
    <xf numFmtId="0" fontId="3" fillId="0" borderId="0" xfId="0" applyFont="1" applyBorder="1" applyAlignment="1">
      <alignment horizontal="center" vertical="center"/>
    </xf>
    <xf numFmtId="0" fontId="5" fillId="0" borderId="28" xfId="0" applyFont="1" applyBorder="1" applyAlignment="1">
      <alignment vertical="top"/>
    </xf>
    <xf numFmtId="0" fontId="3" fillId="0" borderId="29" xfId="0" applyFont="1" applyBorder="1">
      <alignment vertical="center"/>
    </xf>
    <xf numFmtId="0" fontId="3" fillId="5" borderId="0" xfId="0" applyFont="1" applyFill="1" applyBorder="1">
      <alignment vertical="center"/>
    </xf>
    <xf numFmtId="0" fontId="5" fillId="0" borderId="28" xfId="0" applyFont="1" applyBorder="1">
      <alignment vertical="center"/>
    </xf>
    <xf numFmtId="0" fontId="3" fillId="0" borderId="21" xfId="0" applyFont="1" applyBorder="1">
      <alignment vertical="center"/>
    </xf>
    <xf numFmtId="0" fontId="3" fillId="0" borderId="46" xfId="0" applyFont="1" applyBorder="1">
      <alignment vertical="center"/>
    </xf>
    <xf numFmtId="0" fontId="3" fillId="0" borderId="0" xfId="0" applyFont="1">
      <alignment vertical="center"/>
    </xf>
    <xf numFmtId="0" fontId="3" fillId="0" borderId="28" xfId="0" applyFont="1" applyBorder="1">
      <alignment vertical="center"/>
    </xf>
    <xf numFmtId="0" fontId="3" fillId="0" borderId="25" xfId="0" applyFont="1" applyBorder="1">
      <alignment vertical="center"/>
    </xf>
    <xf numFmtId="0" fontId="3" fillId="0" borderId="19" xfId="0" applyFont="1" applyBorder="1">
      <alignment vertical="center"/>
    </xf>
    <xf numFmtId="0" fontId="5" fillId="0" borderId="46" xfId="0" applyFont="1" applyBorder="1">
      <alignment vertical="center"/>
    </xf>
    <xf numFmtId="179" fontId="3" fillId="5" borderId="46" xfId="0" applyNumberFormat="1" applyFont="1" applyFill="1" applyBorder="1" applyAlignment="1">
      <alignment horizontal="left" vertical="center" shrinkToFit="1"/>
    </xf>
    <xf numFmtId="176" fontId="3" fillId="5" borderId="0" xfId="0" applyNumberFormat="1" applyFont="1" applyFill="1" applyBorder="1" applyAlignment="1">
      <alignment horizontal="center" vertical="center"/>
    </xf>
    <xf numFmtId="0" fontId="3" fillId="0" borderId="23" xfId="0" applyFont="1" applyFill="1" applyBorder="1">
      <alignment vertical="center"/>
    </xf>
    <xf numFmtId="191" fontId="3" fillId="0" borderId="0" xfId="0" applyNumberFormat="1" applyFont="1" applyFill="1" applyBorder="1" applyAlignment="1">
      <alignment horizontal="left" vertical="center"/>
    </xf>
    <xf numFmtId="0" fontId="3" fillId="0" borderId="23" xfId="0" applyFont="1" applyBorder="1">
      <alignment vertical="center"/>
    </xf>
    <xf numFmtId="0" fontId="3" fillId="0" borderId="21" xfId="0" applyFont="1" applyBorder="1">
      <alignment vertical="center"/>
    </xf>
    <xf numFmtId="0" fontId="3" fillId="0" borderId="26" xfId="0" applyFont="1" applyBorder="1" applyAlignment="1">
      <alignment horizontal="center" vertical="center"/>
    </xf>
    <xf numFmtId="177" fontId="3" fillId="0" borderId="54" xfId="0" applyNumberFormat="1" applyFont="1" applyBorder="1" applyAlignment="1">
      <alignment horizontal="center" vertical="center" shrinkToFit="1"/>
    </xf>
    <xf numFmtId="204" fontId="3" fillId="0" borderId="54" xfId="0" applyNumberFormat="1" applyFont="1" applyBorder="1" applyAlignment="1">
      <alignment horizontal="center" vertical="center" shrinkToFit="1"/>
    </xf>
    <xf numFmtId="0" fontId="3" fillId="11" borderId="0" xfId="0" applyFont="1" applyFill="1" applyBorder="1" applyAlignment="1">
      <alignment vertical="top"/>
    </xf>
    <xf numFmtId="0" fontId="0" fillId="11" borderId="0" xfId="0" applyFill="1" applyAlignment="1">
      <alignment vertical="top"/>
    </xf>
    <xf numFmtId="0" fontId="3" fillId="11" borderId="0" xfId="0" applyFont="1" applyFill="1" applyAlignment="1">
      <alignment vertical="center"/>
    </xf>
    <xf numFmtId="0" fontId="0" fillId="11" borderId="0" xfId="0" applyFill="1" applyAlignment="1">
      <alignment vertical="center"/>
    </xf>
    <xf numFmtId="0" fontId="0" fillId="11" borderId="0" xfId="0" applyFill="1" applyBorder="1" applyAlignment="1">
      <alignment vertical="top"/>
    </xf>
    <xf numFmtId="0" fontId="3" fillId="11" borderId="0" xfId="0" applyFont="1" applyFill="1" applyBorder="1" applyAlignment="1">
      <alignment vertical="center"/>
    </xf>
    <xf numFmtId="0" fontId="0" fillId="11" borderId="0" xfId="0" applyFill="1" applyBorder="1" applyAlignment="1">
      <alignment vertical="center"/>
    </xf>
    <xf numFmtId="0" fontId="0" fillId="11" borderId="23" xfId="0" applyFill="1" applyBorder="1" applyAlignment="1">
      <alignment vertical="center"/>
    </xf>
    <xf numFmtId="0" fontId="0" fillId="11" borderId="0" xfId="0" applyFill="1" applyAlignment="1">
      <alignment horizontal="left" vertical="center"/>
    </xf>
    <xf numFmtId="190" fontId="3" fillId="11" borderId="0" xfId="0" applyNumberFormat="1" applyFont="1" applyFill="1" applyBorder="1" applyAlignment="1">
      <alignment horizontal="left" vertical="center"/>
    </xf>
    <xf numFmtId="0" fontId="3" fillId="11" borderId="23" xfId="0" applyFont="1" applyFill="1" applyBorder="1" applyAlignment="1">
      <alignment vertical="center"/>
    </xf>
    <xf numFmtId="210" fontId="0" fillId="11" borderId="0" xfId="0" applyNumberFormat="1" applyFill="1" applyAlignment="1">
      <alignment horizontal="center" vertical="center"/>
    </xf>
    <xf numFmtId="191" fontId="3" fillId="11" borderId="0" xfId="0" applyNumberFormat="1" applyFont="1" applyFill="1" applyBorder="1" applyAlignment="1">
      <alignment horizontal="left" vertical="center"/>
    </xf>
    <xf numFmtId="211" fontId="3" fillId="11" borderId="0" xfId="5" applyNumberFormat="1" applyFont="1" applyFill="1" applyAlignment="1">
      <alignment horizontal="center" vertical="center"/>
    </xf>
    <xf numFmtId="211" fontId="0" fillId="11" borderId="0" xfId="5" applyNumberFormat="1" applyFont="1" applyFill="1" applyAlignment="1">
      <alignment horizontal="center" vertical="center"/>
    </xf>
    <xf numFmtId="192" fontId="3" fillId="11" borderId="0" xfId="0" applyNumberFormat="1" applyFont="1" applyFill="1" applyBorder="1" applyAlignment="1">
      <alignment horizontal="left" vertical="center"/>
    </xf>
    <xf numFmtId="9" fontId="3" fillId="11" borderId="0" xfId="0" applyNumberFormat="1" applyFont="1" applyFill="1" applyBorder="1" applyAlignment="1">
      <alignment horizontal="center" vertical="center"/>
    </xf>
    <xf numFmtId="0" fontId="0" fillId="11" borderId="23" xfId="0" applyFill="1" applyBorder="1" applyAlignment="1">
      <alignment horizontal="center" vertical="center"/>
    </xf>
    <xf numFmtId="0" fontId="3" fillId="11" borderId="0" xfId="0" applyFont="1" applyFill="1" applyBorder="1" applyAlignment="1">
      <alignment horizontal="left" vertical="center"/>
    </xf>
    <xf numFmtId="0" fontId="0" fillId="11" borderId="23" xfId="0" applyFill="1" applyBorder="1" applyAlignment="1">
      <alignment horizontal="left" vertical="center"/>
    </xf>
    <xf numFmtId="0" fontId="0" fillId="11" borderId="0" xfId="0" applyFill="1" applyBorder="1" applyAlignment="1">
      <alignment horizontal="left" vertical="center"/>
    </xf>
    <xf numFmtId="0" fontId="3" fillId="11" borderId="0" xfId="0" quotePrefix="1" applyFont="1" applyFill="1" applyBorder="1" applyAlignment="1">
      <alignment horizontal="left" vertical="center"/>
    </xf>
    <xf numFmtId="0" fontId="3" fillId="11" borderId="23" xfId="0" applyFont="1" applyFill="1" applyBorder="1" applyAlignment="1">
      <alignment horizontal="left" vertical="center"/>
    </xf>
    <xf numFmtId="38" fontId="3" fillId="5" borderId="41" xfId="5" applyFont="1" applyFill="1" applyBorder="1" applyAlignment="1">
      <alignment horizontal="center" vertical="center"/>
    </xf>
    <xf numFmtId="38" fontId="3" fillId="5" borderId="130" xfId="5" applyFont="1" applyFill="1" applyBorder="1" applyAlignment="1">
      <alignment horizontal="center" vertical="center"/>
    </xf>
    <xf numFmtId="177" fontId="3" fillId="0" borderId="140" xfId="0" applyNumberFormat="1" applyFont="1" applyBorder="1" applyAlignment="1">
      <alignment horizontal="center" vertical="center" shrinkToFit="1"/>
    </xf>
    <xf numFmtId="0" fontId="3" fillId="0" borderId="0" xfId="0" applyFont="1">
      <alignment vertical="center"/>
    </xf>
    <xf numFmtId="0" fontId="3" fillId="0" borderId="0" xfId="0" applyFont="1" applyFill="1" applyBorder="1" applyAlignment="1">
      <alignment horizontal="right" vertical="center"/>
    </xf>
    <xf numFmtId="0" fontId="3" fillId="0" borderId="29" xfId="0" applyFont="1" applyFill="1" applyBorder="1" applyAlignment="1">
      <alignment vertical="center"/>
    </xf>
    <xf numFmtId="0" fontId="3" fillId="0" borderId="28" xfId="0" applyFont="1" applyFill="1" applyBorder="1" applyAlignment="1">
      <alignment vertical="center"/>
    </xf>
    <xf numFmtId="0" fontId="3" fillId="0" borderId="0" xfId="0" applyFont="1">
      <alignment vertical="center"/>
    </xf>
    <xf numFmtId="0" fontId="3" fillId="0" borderId="22" xfId="0" applyFont="1" applyBorder="1" applyAlignment="1">
      <alignment horizontal="center" vertical="center"/>
    </xf>
    <xf numFmtId="0" fontId="3" fillId="0" borderId="20" xfId="0" applyFont="1" applyBorder="1" applyAlignment="1">
      <alignment horizontal="center" vertical="center"/>
    </xf>
    <xf numFmtId="0" fontId="3" fillId="0" borderId="29" xfId="0" applyFont="1" applyBorder="1">
      <alignment vertical="center"/>
    </xf>
    <xf numFmtId="0" fontId="3" fillId="0" borderId="0" xfId="0" applyFont="1">
      <alignment vertical="center"/>
    </xf>
    <xf numFmtId="0" fontId="3" fillId="0" borderId="0" xfId="0" applyFont="1" applyBorder="1">
      <alignment vertical="center"/>
    </xf>
    <xf numFmtId="0" fontId="3" fillId="0" borderId="23" xfId="0" applyFont="1" applyBorder="1">
      <alignment vertical="center"/>
    </xf>
    <xf numFmtId="0" fontId="3" fillId="0" borderId="28" xfId="0" applyFont="1" applyBorder="1">
      <alignment vertical="center"/>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50" xfId="0" applyFont="1" applyBorder="1">
      <alignment vertical="center"/>
    </xf>
    <xf numFmtId="0" fontId="3" fillId="0" borderId="46" xfId="0" applyFont="1" applyBorder="1">
      <alignment vertical="center"/>
    </xf>
    <xf numFmtId="0" fontId="3" fillId="0" borderId="0" xfId="0" applyFont="1">
      <alignment vertical="center"/>
    </xf>
    <xf numFmtId="196" fontId="19" fillId="5" borderId="75" xfId="2" applyNumberFormat="1" applyFont="1" applyFill="1" applyBorder="1" applyAlignment="1" applyProtection="1">
      <alignment horizontal="right" vertical="center"/>
      <protection locked="0"/>
    </xf>
    <xf numFmtId="196" fontId="19" fillId="5" borderId="128" xfId="2" applyNumberFormat="1" applyFont="1" applyFill="1" applyBorder="1" applyAlignment="1" applyProtection="1">
      <alignment horizontal="right" vertical="center"/>
      <protection locked="0"/>
    </xf>
    <xf numFmtId="196" fontId="19" fillId="7" borderId="128" xfId="2" applyNumberFormat="1" applyFont="1" applyFill="1" applyBorder="1" applyAlignment="1" applyProtection="1">
      <alignment horizontal="right" vertical="center"/>
      <protection locked="0"/>
    </xf>
    <xf numFmtId="196" fontId="19" fillId="7" borderId="143" xfId="2" applyNumberFormat="1" applyFont="1" applyFill="1" applyBorder="1" applyAlignment="1" applyProtection="1">
      <alignment horizontal="right" vertical="center"/>
      <protection locked="0"/>
    </xf>
    <xf numFmtId="196" fontId="19" fillId="8" borderId="108" xfId="2" applyNumberFormat="1" applyFont="1" applyFill="1" applyBorder="1" applyAlignment="1" applyProtection="1">
      <alignment horizontal="right" vertical="center"/>
      <protection locked="0"/>
    </xf>
    <xf numFmtId="0" fontId="3" fillId="0" borderId="25" xfId="0" applyFont="1" applyBorder="1" applyAlignment="1">
      <alignment horizontal="right" vertical="center"/>
    </xf>
    <xf numFmtId="49" fontId="3" fillId="0" borderId="48" xfId="0" applyNumberFormat="1" applyFont="1" applyBorder="1" applyAlignment="1">
      <alignment vertical="center"/>
    </xf>
    <xf numFmtId="0" fontId="3" fillId="5" borderId="50" xfId="0" applyFont="1" applyFill="1" applyBorder="1" applyAlignment="1">
      <alignment horizontal="right" vertical="center"/>
    </xf>
    <xf numFmtId="0" fontId="3" fillId="0" borderId="36" xfId="0" applyFont="1" applyBorder="1">
      <alignment vertical="center"/>
    </xf>
    <xf numFmtId="0" fontId="6" fillId="0" borderId="0" xfId="0" applyFont="1" applyAlignment="1">
      <alignment horizontal="right" vertical="center"/>
    </xf>
    <xf numFmtId="49" fontId="3" fillId="0" borderId="33" xfId="0" applyNumberFormat="1" applyFont="1" applyBorder="1" applyAlignment="1">
      <alignment vertical="center"/>
    </xf>
    <xf numFmtId="0" fontId="3" fillId="0" borderId="0" xfId="0" applyFont="1" applyBorder="1" applyAlignment="1">
      <alignment horizontal="center" vertical="center"/>
    </xf>
    <xf numFmtId="0" fontId="3" fillId="0" borderId="0" xfId="0" applyFont="1" applyBorder="1">
      <alignment vertical="center"/>
    </xf>
    <xf numFmtId="0" fontId="3" fillId="0" borderId="50" xfId="0" applyFont="1" applyBorder="1">
      <alignment vertical="center"/>
    </xf>
    <xf numFmtId="0" fontId="3" fillId="0" borderId="0" xfId="0" applyFont="1">
      <alignment vertical="center"/>
    </xf>
    <xf numFmtId="196" fontId="3" fillId="5" borderId="17" xfId="0" applyNumberFormat="1" applyFont="1" applyFill="1" applyBorder="1" applyAlignment="1">
      <alignment vertical="center" shrinkToFit="1"/>
    </xf>
    <xf numFmtId="0" fontId="3" fillId="0" borderId="28" xfId="0" applyFont="1" applyBorder="1">
      <alignment vertical="center"/>
    </xf>
    <xf numFmtId="0" fontId="3" fillId="0" borderId="50" xfId="0" applyFont="1" applyBorder="1">
      <alignment vertical="center"/>
    </xf>
    <xf numFmtId="0" fontId="3" fillId="0" borderId="0" xfId="0" applyFont="1">
      <alignment vertical="center"/>
    </xf>
    <xf numFmtId="0" fontId="3" fillId="0" borderId="28" xfId="0" applyFont="1" applyBorder="1">
      <alignment vertical="center"/>
    </xf>
    <xf numFmtId="0" fontId="3" fillId="0" borderId="144" xfId="0" applyFont="1" applyBorder="1" applyAlignment="1">
      <alignment horizontal="center" vertical="center"/>
    </xf>
    <xf numFmtId="0" fontId="3" fillId="0" borderId="145" xfId="0" applyFont="1" applyBorder="1">
      <alignment vertical="center"/>
    </xf>
    <xf numFmtId="0" fontId="3" fillId="0" borderId="121" xfId="0" applyFont="1" applyBorder="1" applyAlignment="1">
      <alignment horizontal="center" vertical="center"/>
    </xf>
    <xf numFmtId="0" fontId="3" fillId="0" borderId="92" xfId="0" applyFont="1" applyBorder="1">
      <alignment vertical="center"/>
    </xf>
    <xf numFmtId="196" fontId="3" fillId="5" borderId="47" xfId="0" applyNumberFormat="1" applyFont="1" applyFill="1" applyBorder="1" applyAlignment="1">
      <alignment vertical="center" shrinkToFit="1"/>
    </xf>
    <xf numFmtId="49" fontId="3" fillId="5" borderId="146" xfId="0" applyNumberFormat="1" applyFont="1" applyFill="1" applyBorder="1" applyAlignment="1">
      <alignment vertical="center" shrinkToFit="1"/>
    </xf>
    <xf numFmtId="196" fontId="3" fillId="11" borderId="45" xfId="0" applyNumberFormat="1" applyFont="1" applyFill="1" applyBorder="1" applyAlignment="1">
      <alignment vertical="center" shrinkToFit="1"/>
    </xf>
    <xf numFmtId="49" fontId="3" fillId="11" borderId="112" xfId="0" applyNumberFormat="1" applyFont="1" applyFill="1" applyBorder="1" applyAlignment="1">
      <alignment vertical="center" shrinkToFit="1"/>
    </xf>
    <xf numFmtId="0" fontId="3" fillId="0" borderId="89" xfId="0" applyFont="1" applyBorder="1">
      <alignment vertical="center"/>
    </xf>
    <xf numFmtId="0" fontId="3" fillId="0" borderId="144" xfId="0" applyFont="1" applyBorder="1">
      <alignment vertical="center"/>
    </xf>
    <xf numFmtId="0" fontId="3" fillId="0" borderId="150" xfId="0" applyFont="1" applyBorder="1" applyAlignment="1">
      <alignment horizontal="center" vertical="center"/>
    </xf>
    <xf numFmtId="0" fontId="3" fillId="0" borderId="149" xfId="0" applyFont="1" applyBorder="1">
      <alignment vertical="center"/>
    </xf>
    <xf numFmtId="196" fontId="3" fillId="5" borderId="148" xfId="0" applyNumberFormat="1" applyFont="1" applyFill="1" applyBorder="1" applyAlignment="1">
      <alignment vertical="center" shrinkToFit="1"/>
    </xf>
    <xf numFmtId="49" fontId="3" fillId="5" borderId="147" xfId="0" applyNumberFormat="1" applyFont="1" applyFill="1" applyBorder="1" applyAlignment="1">
      <alignment vertical="center" wrapText="1"/>
    </xf>
    <xf numFmtId="196" fontId="3" fillId="11" borderId="27" xfId="0" applyNumberFormat="1" applyFont="1" applyFill="1" applyBorder="1" applyAlignment="1">
      <alignment vertical="center" shrinkToFit="1"/>
    </xf>
    <xf numFmtId="49" fontId="3" fillId="11" borderId="90" xfId="0" applyNumberFormat="1" applyFont="1" applyFill="1" applyBorder="1" applyAlignment="1">
      <alignment vertical="center" shrinkToFit="1"/>
    </xf>
    <xf numFmtId="196" fontId="19" fillId="0" borderId="57" xfId="2" applyNumberFormat="1" applyFont="1" applyFill="1" applyBorder="1" applyAlignment="1" applyProtection="1">
      <alignment horizontal="right" vertical="center"/>
    </xf>
    <xf numFmtId="196" fontId="19" fillId="0" borderId="45" xfId="2" applyNumberFormat="1" applyFont="1" applyFill="1" applyBorder="1" applyAlignment="1" applyProtection="1">
      <alignment horizontal="right" vertical="center"/>
    </xf>
    <xf numFmtId="196" fontId="19" fillId="0" borderId="18" xfId="2" applyNumberFormat="1" applyFont="1" applyFill="1" applyBorder="1" applyAlignment="1" applyProtection="1">
      <alignment horizontal="right" vertical="center"/>
    </xf>
    <xf numFmtId="196" fontId="19" fillId="0" borderId="114" xfId="2" applyNumberFormat="1" applyFont="1" applyFill="1" applyBorder="1" applyAlignment="1" applyProtection="1">
      <alignment horizontal="right" vertical="center"/>
    </xf>
    <xf numFmtId="0" fontId="3" fillId="0" borderId="110" xfId="0" applyFont="1" applyBorder="1" applyAlignment="1">
      <alignment horizontal="left" vertical="center" shrinkToFit="1"/>
    </xf>
    <xf numFmtId="0" fontId="3" fillId="0" borderId="113" xfId="0" applyFont="1" applyBorder="1">
      <alignment vertical="center"/>
    </xf>
    <xf numFmtId="0" fontId="3" fillId="0" borderId="145" xfId="0" applyFont="1" applyBorder="1" applyAlignment="1">
      <alignment horizontal="left" vertical="center" shrinkToFit="1"/>
    </xf>
    <xf numFmtId="0" fontId="3" fillId="0" borderId="121" xfId="0" applyFont="1" applyBorder="1">
      <alignment vertical="center"/>
    </xf>
    <xf numFmtId="0" fontId="3" fillId="0" borderId="92" xfId="0" applyFont="1" applyBorder="1" applyAlignment="1">
      <alignment horizontal="center" vertical="center" wrapText="1" shrinkToFit="1"/>
    </xf>
    <xf numFmtId="0" fontId="3" fillId="0" borderId="50" xfId="0" applyFont="1" applyBorder="1" applyAlignment="1">
      <alignment horizontal="center" vertical="center" wrapText="1" shrinkToFit="1"/>
    </xf>
    <xf numFmtId="196" fontId="19" fillId="0" borderId="67" xfId="2" applyNumberFormat="1" applyFont="1" applyFill="1" applyBorder="1" applyAlignment="1" applyProtection="1">
      <alignment horizontal="right" vertical="center"/>
    </xf>
    <xf numFmtId="196" fontId="19" fillId="0" borderId="27" xfId="2" applyNumberFormat="1" applyFont="1" applyFill="1" applyBorder="1" applyAlignment="1" applyProtection="1">
      <alignment horizontal="right" vertical="center"/>
    </xf>
    <xf numFmtId="196" fontId="19" fillId="0" borderId="68" xfId="2" applyNumberFormat="1" applyFont="1" applyFill="1" applyBorder="1" applyAlignment="1" applyProtection="1">
      <alignment horizontal="right" vertical="center"/>
    </xf>
    <xf numFmtId="196" fontId="19" fillId="0" borderId="107" xfId="2" applyNumberFormat="1" applyFont="1" applyFill="1" applyBorder="1" applyAlignment="1" applyProtection="1">
      <alignment horizontal="right" vertical="center"/>
    </xf>
    <xf numFmtId="0" fontId="3" fillId="0" borderId="82" xfId="0" applyFont="1" applyBorder="1">
      <alignment vertical="center"/>
    </xf>
    <xf numFmtId="0" fontId="3" fillId="0" borderId="28" xfId="0" applyFont="1" applyBorder="1">
      <alignment vertical="center"/>
    </xf>
    <xf numFmtId="0" fontId="3" fillId="0" borderId="16" xfId="0" applyFont="1" applyBorder="1" applyAlignment="1">
      <alignment horizontal="center" vertical="center"/>
    </xf>
    <xf numFmtId="0" fontId="3" fillId="0" borderId="45" xfId="0" applyFont="1" applyBorder="1" applyAlignment="1">
      <alignment horizontal="center" vertical="center"/>
    </xf>
    <xf numFmtId="0" fontId="3" fillId="0" borderId="0" xfId="0" applyFont="1" applyAlignment="1">
      <alignment horizontal="right" vertical="center"/>
    </xf>
    <xf numFmtId="0" fontId="3" fillId="0" borderId="29" xfId="0" applyFont="1" applyBorder="1">
      <alignment vertical="center"/>
    </xf>
    <xf numFmtId="0" fontId="3" fillId="0" borderId="0" xfId="0" applyFont="1">
      <alignment vertical="center"/>
    </xf>
    <xf numFmtId="0" fontId="3" fillId="5" borderId="16" xfId="0" applyFont="1" applyFill="1" applyBorder="1" applyAlignment="1">
      <alignment horizontal="center" vertical="center" shrinkToFit="1"/>
    </xf>
    <xf numFmtId="196" fontId="3" fillId="5" borderId="45" xfId="0" applyNumberFormat="1" applyFont="1" applyFill="1" applyBorder="1" applyAlignment="1">
      <alignment vertical="center" shrinkToFit="1"/>
    </xf>
    <xf numFmtId="49" fontId="3" fillId="5" borderId="112" xfId="0" applyNumberFormat="1" applyFont="1" applyFill="1" applyBorder="1" applyAlignment="1">
      <alignment vertical="center" shrinkToFit="1"/>
    </xf>
    <xf numFmtId="0" fontId="5" fillId="0" borderId="151" xfId="0" applyFont="1" applyBorder="1" applyAlignment="1">
      <alignment horizontal="center" vertical="center"/>
    </xf>
    <xf numFmtId="0" fontId="5" fillId="0" borderId="150" xfId="0" applyFont="1" applyBorder="1" applyAlignment="1">
      <alignment horizontal="center" vertical="center"/>
    </xf>
    <xf numFmtId="49" fontId="3" fillId="0" borderId="150" xfId="0" applyNumberFormat="1" applyFont="1" applyBorder="1" applyAlignment="1">
      <alignment horizontal="right" vertical="center"/>
    </xf>
    <xf numFmtId="0" fontId="3" fillId="0" borderId="150" xfId="0" applyFont="1" applyBorder="1">
      <alignment vertical="center"/>
    </xf>
    <xf numFmtId="0" fontId="3" fillId="0" borderId="152" xfId="0" applyFont="1" applyBorder="1">
      <alignment vertical="center"/>
    </xf>
    <xf numFmtId="0" fontId="3" fillId="0" borderId="10" xfId="0" applyFont="1" applyBorder="1">
      <alignment vertical="center"/>
    </xf>
    <xf numFmtId="0" fontId="3" fillId="0" borderId="7" xfId="0" applyFont="1" applyBorder="1">
      <alignment vertical="center"/>
    </xf>
    <xf numFmtId="0" fontId="3" fillId="0" borderId="137" xfId="0" applyFont="1" applyBorder="1">
      <alignment vertical="center"/>
    </xf>
    <xf numFmtId="0" fontId="3" fillId="0" borderId="82" xfId="0" applyFont="1" applyBorder="1">
      <alignment vertical="center"/>
    </xf>
    <xf numFmtId="0" fontId="3" fillId="0" borderId="101" xfId="0" applyFont="1" applyBorder="1">
      <alignment vertical="center"/>
    </xf>
    <xf numFmtId="0" fontId="3" fillId="0" borderId="138" xfId="0" applyFont="1" applyBorder="1">
      <alignment vertical="center"/>
    </xf>
    <xf numFmtId="0" fontId="3" fillId="0" borderId="9" xfId="0" applyFont="1" applyBorder="1">
      <alignment vertical="center"/>
    </xf>
    <xf numFmtId="0" fontId="3" fillId="0" borderId="6" xfId="0" applyFont="1" applyBorder="1">
      <alignment vertical="center"/>
    </xf>
    <xf numFmtId="0" fontId="3" fillId="0" borderId="139" xfId="0" applyFont="1" applyBorder="1" applyAlignment="1">
      <alignment vertical="center"/>
    </xf>
    <xf numFmtId="0" fontId="0" fillId="0" borderId="10" xfId="0" applyBorder="1" applyAlignment="1">
      <alignment vertical="center"/>
    </xf>
    <xf numFmtId="0" fontId="0" fillId="0" borderId="7" xfId="0" applyBorder="1" applyAlignment="1">
      <alignment vertical="center"/>
    </xf>
    <xf numFmtId="0" fontId="3" fillId="0" borderId="138" xfId="0" applyFont="1" applyBorder="1" applyAlignment="1">
      <alignment horizontal="left" vertical="center"/>
    </xf>
    <xf numFmtId="0" fontId="0" fillId="0" borderId="9" xfId="0" applyBorder="1" applyAlignment="1">
      <alignment vertical="center"/>
    </xf>
    <xf numFmtId="0" fontId="0" fillId="0" borderId="6" xfId="0" applyBorder="1" applyAlignment="1">
      <alignment vertical="center"/>
    </xf>
    <xf numFmtId="0" fontId="3" fillId="0" borderId="139" xfId="0" applyFont="1" applyBorder="1">
      <alignment vertical="center"/>
    </xf>
    <xf numFmtId="0" fontId="3" fillId="0" borderId="0" xfId="0" applyFont="1" applyBorder="1" applyAlignment="1">
      <alignment vertical="center" wrapText="1"/>
    </xf>
    <xf numFmtId="0" fontId="0" fillId="0" borderId="0" xfId="0" applyBorder="1" applyAlignment="1">
      <alignment vertical="center" wrapText="1"/>
    </xf>
    <xf numFmtId="0" fontId="0" fillId="0" borderId="23" xfId="0" applyBorder="1" applyAlignment="1">
      <alignment vertical="center" wrapText="1"/>
    </xf>
    <xf numFmtId="0" fontId="0" fillId="0" borderId="29" xfId="0" applyBorder="1" applyAlignment="1">
      <alignment vertical="center" wrapText="1"/>
    </xf>
    <xf numFmtId="0" fontId="0" fillId="0" borderId="21" xfId="0" applyBorder="1" applyAlignment="1">
      <alignment vertical="center" wrapText="1"/>
    </xf>
    <xf numFmtId="0" fontId="3" fillId="0" borderId="16" xfId="0" applyFont="1" applyBorder="1" applyAlignment="1">
      <alignment horizontal="center" vertical="center"/>
    </xf>
    <xf numFmtId="0" fontId="3" fillId="5" borderId="17" xfId="0" applyFont="1" applyFill="1" applyBorder="1" applyAlignment="1">
      <alignment horizontal="left" vertical="center" wrapText="1"/>
    </xf>
    <xf numFmtId="0" fontId="3" fillId="5" borderId="45" xfId="0" applyFont="1" applyFill="1" applyBorder="1" applyAlignment="1">
      <alignment horizontal="left" vertical="center" wrapText="1"/>
    </xf>
    <xf numFmtId="0" fontId="3" fillId="0" borderId="0" xfId="0" applyFont="1" applyAlignment="1">
      <alignment horizontal="justify" vertical="top" wrapText="1"/>
    </xf>
    <xf numFmtId="0" fontId="3" fillId="5" borderId="0" xfId="0" applyFont="1" applyFill="1" applyBorder="1">
      <alignment vertical="center"/>
    </xf>
    <xf numFmtId="0" fontId="3" fillId="5" borderId="23" xfId="0" applyFont="1" applyFill="1" applyBorder="1">
      <alignment vertical="center"/>
    </xf>
    <xf numFmtId="0" fontId="3" fillId="5" borderId="0" xfId="0" applyFont="1" applyFill="1" applyBorder="1" applyAlignment="1">
      <alignment vertical="center" shrinkToFit="1"/>
    </xf>
    <xf numFmtId="0" fontId="3" fillId="5" borderId="23" xfId="0" applyFont="1" applyFill="1" applyBorder="1" applyAlignment="1">
      <alignment vertical="center" shrinkToFit="1"/>
    </xf>
    <xf numFmtId="0" fontId="3" fillId="5" borderId="29" xfId="0" applyFont="1" applyFill="1" applyBorder="1" applyAlignment="1">
      <alignment vertical="center" shrinkToFit="1"/>
    </xf>
    <xf numFmtId="0" fontId="3" fillId="5" borderId="21" xfId="0" applyFont="1" applyFill="1" applyBorder="1" applyAlignment="1">
      <alignment vertical="center" shrinkToFi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0" xfId="0" applyFont="1" applyAlignment="1">
      <alignment horizontal="left" vertical="top" wrapText="1"/>
    </xf>
    <xf numFmtId="0" fontId="3" fillId="5" borderId="45" xfId="0" applyFont="1" applyFill="1" applyBorder="1" applyAlignment="1">
      <alignment horizontal="left" vertical="center" shrinkToFit="1"/>
    </xf>
    <xf numFmtId="0" fontId="3" fillId="5" borderId="49" xfId="0" applyFont="1" applyFill="1" applyBorder="1" applyAlignment="1">
      <alignment horizontal="left" vertical="center" shrinkToFit="1"/>
    </xf>
    <xf numFmtId="0" fontId="3" fillId="5" borderId="53" xfId="0" applyFont="1" applyFill="1" applyBorder="1" applyAlignment="1">
      <alignment horizontal="left" vertical="center" shrinkToFit="1"/>
    </xf>
    <xf numFmtId="0" fontId="3" fillId="5" borderId="33" xfId="0" applyFont="1" applyFill="1" applyBorder="1" applyAlignment="1">
      <alignment horizontal="left" vertical="center" shrinkToFit="1"/>
    </xf>
    <xf numFmtId="0" fontId="3" fillId="5" borderId="0" xfId="0" applyFont="1" applyFill="1" applyBorder="1" applyAlignment="1">
      <alignment vertical="center" wrapText="1"/>
    </xf>
    <xf numFmtId="0" fontId="3" fillId="5" borderId="23" xfId="0" applyFont="1" applyFill="1" applyBorder="1" applyAlignment="1">
      <alignment vertical="center" wrapText="1"/>
    </xf>
    <xf numFmtId="0" fontId="3" fillId="5" borderId="29" xfId="0" applyFont="1" applyFill="1" applyBorder="1" applyAlignment="1">
      <alignment vertical="center" wrapText="1"/>
    </xf>
    <xf numFmtId="0" fontId="3" fillId="5" borderId="21" xfId="0" applyFont="1" applyFill="1" applyBorder="1" applyAlignment="1">
      <alignment vertical="center" wrapText="1"/>
    </xf>
    <xf numFmtId="0" fontId="3" fillId="5" borderId="21" xfId="0" applyFont="1" applyFill="1" applyBorder="1" applyAlignment="1">
      <alignment horizontal="left" vertical="center" shrinkToFit="1"/>
    </xf>
    <xf numFmtId="0" fontId="3" fillId="5" borderId="17" xfId="0" applyFont="1" applyFill="1" applyBorder="1" applyAlignment="1">
      <alignment horizontal="left" vertical="center" shrinkToFit="1"/>
    </xf>
    <xf numFmtId="0" fontId="8" fillId="0" borderId="0" xfId="0" applyFont="1" applyAlignment="1">
      <alignment horizontal="center" vertical="center"/>
    </xf>
    <xf numFmtId="0" fontId="3" fillId="5" borderId="26" xfId="0" applyFont="1" applyFill="1" applyBorder="1" applyAlignment="1">
      <alignment horizontal="left" vertical="center" shrinkToFit="1"/>
    </xf>
    <xf numFmtId="0" fontId="3" fillId="5" borderId="51" xfId="0" applyFont="1" applyFill="1" applyBorder="1" applyAlignment="1">
      <alignment horizontal="left" vertical="center" shrinkToFit="1"/>
    </xf>
    <xf numFmtId="0" fontId="3" fillId="5" borderId="49" xfId="0" applyNumberFormat="1" applyFont="1" applyFill="1" applyBorder="1" applyAlignment="1">
      <alignment horizontal="left" vertical="center" shrinkToFit="1"/>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33" xfId="0" applyFont="1" applyBorder="1" applyAlignment="1">
      <alignment horizontal="center" vertical="center"/>
    </xf>
    <xf numFmtId="0" fontId="3" fillId="0" borderId="53"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30" xfId="0" applyFont="1" applyBorder="1" applyAlignment="1">
      <alignment horizontal="center" vertical="center"/>
    </xf>
    <xf numFmtId="0" fontId="3" fillId="0" borderId="32" xfId="0" applyFont="1" applyBorder="1" applyAlignment="1">
      <alignment horizontal="center" vertical="center"/>
    </xf>
    <xf numFmtId="0" fontId="2" fillId="0" borderId="0" xfId="0" applyFont="1" applyAlignment="1">
      <alignment horizontal="center" vertical="center"/>
    </xf>
    <xf numFmtId="0" fontId="3" fillId="5" borderId="27" xfId="0" applyFont="1" applyFill="1" applyBorder="1" applyAlignment="1">
      <alignment horizontal="left" vertical="center" shrinkToFit="1"/>
    </xf>
    <xf numFmtId="177" fontId="3" fillId="5" borderId="0" xfId="0" applyNumberFormat="1" applyFont="1" applyFill="1">
      <alignment vertical="center"/>
    </xf>
    <xf numFmtId="0" fontId="3" fillId="0" borderId="68" xfId="0" applyFont="1" applyBorder="1" applyAlignment="1">
      <alignment horizontal="center" vertical="center"/>
    </xf>
    <xf numFmtId="0" fontId="3" fillId="0" borderId="67"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5" borderId="0" xfId="0" applyFont="1" applyFill="1" applyBorder="1" applyAlignment="1">
      <alignment vertical="top" wrapText="1"/>
    </xf>
    <xf numFmtId="0" fontId="3" fillId="5" borderId="23" xfId="0" applyFont="1" applyFill="1" applyBorder="1" applyAlignment="1">
      <alignment vertical="top" wrapText="1"/>
    </xf>
    <xf numFmtId="0" fontId="3" fillId="5" borderId="29" xfId="0" applyFont="1" applyFill="1" applyBorder="1" applyAlignment="1">
      <alignment vertical="top" wrapText="1"/>
    </xf>
    <xf numFmtId="0" fontId="3" fillId="5" borderId="21" xfId="0" applyFont="1" applyFill="1" applyBorder="1" applyAlignment="1">
      <alignment vertical="top" wrapText="1"/>
    </xf>
    <xf numFmtId="0" fontId="3" fillId="0" borderId="45" xfId="0" applyFont="1" applyBorder="1" applyAlignment="1">
      <alignment horizontal="center" vertical="center"/>
    </xf>
    <xf numFmtId="0" fontId="3" fillId="0" borderId="49" xfId="0" applyFont="1" applyBorder="1" applyAlignment="1">
      <alignment horizontal="center" vertical="center"/>
    </xf>
    <xf numFmtId="0" fontId="3" fillId="0" borderId="47" xfId="0" applyFont="1" applyBorder="1" applyAlignment="1">
      <alignment horizontal="center" vertical="center"/>
    </xf>
    <xf numFmtId="176" fontId="3" fillId="5" borderId="0" xfId="0" applyNumberFormat="1" applyFont="1" applyFill="1" applyBorder="1" applyAlignment="1">
      <alignment horizontal="center" vertical="center" shrinkToFit="1"/>
    </xf>
    <xf numFmtId="176" fontId="3" fillId="5" borderId="23" xfId="0" applyNumberFormat="1" applyFont="1" applyFill="1" applyBorder="1" applyAlignment="1">
      <alignment horizontal="center" vertical="center" shrinkToFit="1"/>
    </xf>
    <xf numFmtId="0" fontId="3" fillId="0" borderId="29" xfId="0" applyFont="1" applyFill="1" applyBorder="1" applyAlignment="1">
      <alignment horizontal="center" vertical="center"/>
    </xf>
    <xf numFmtId="0" fontId="3" fillId="5" borderId="29" xfId="0" applyFont="1" applyFill="1" applyBorder="1" applyAlignment="1">
      <alignment horizontal="center" vertical="center"/>
    </xf>
    <xf numFmtId="178" fontId="3" fillId="5" borderId="46" xfId="0" applyNumberFormat="1" applyFont="1" applyFill="1" applyBorder="1" applyAlignment="1">
      <alignment horizontal="center" vertical="center" shrinkToFit="1"/>
    </xf>
    <xf numFmtId="180" fontId="3" fillId="5" borderId="46" xfId="0" applyNumberFormat="1" applyFont="1" applyFill="1" applyBorder="1" applyAlignment="1">
      <alignment horizontal="center" vertical="center" shrinkToFit="1"/>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60" xfId="0" applyFont="1" applyBorder="1" applyAlignment="1">
      <alignment horizontal="center" vertical="center"/>
    </xf>
    <xf numFmtId="0" fontId="3" fillId="0" borderId="43" xfId="0" applyFont="1" applyBorder="1" applyAlignment="1">
      <alignment horizontal="center" vertical="center"/>
    </xf>
    <xf numFmtId="0" fontId="3" fillId="5" borderId="0" xfId="0" applyFont="1" applyFill="1" applyBorder="1" applyAlignment="1">
      <alignment horizontal="center" vertical="center" shrinkToFit="1"/>
    </xf>
    <xf numFmtId="0" fontId="3" fillId="5" borderId="14" xfId="0" applyFont="1" applyFill="1" applyBorder="1" applyAlignment="1">
      <alignment horizontal="center" vertical="center" shrinkToFit="1"/>
    </xf>
    <xf numFmtId="0" fontId="3" fillId="0" borderId="0" xfId="0" applyFont="1" applyAlignment="1">
      <alignment horizontal="right" vertical="center"/>
    </xf>
    <xf numFmtId="0" fontId="3" fillId="5" borderId="29" xfId="0" applyFont="1" applyFill="1" applyBorder="1" applyAlignment="1">
      <alignment horizontal="left" vertical="center" shrinkToFit="1"/>
    </xf>
    <xf numFmtId="0" fontId="3" fillId="0" borderId="29" xfId="0" applyFont="1" applyBorder="1" applyAlignment="1">
      <alignment vertical="center" shrinkToFit="1"/>
    </xf>
    <xf numFmtId="0" fontId="3" fillId="5" borderId="28" xfId="0" applyFont="1" applyFill="1" applyBorder="1" applyAlignment="1">
      <alignment horizontal="left" vertical="top" wrapText="1"/>
    </xf>
    <xf numFmtId="0" fontId="3" fillId="5" borderId="0" xfId="0" applyFont="1" applyFill="1" applyBorder="1" applyAlignment="1">
      <alignment horizontal="left" vertical="top" wrapText="1"/>
    </xf>
    <xf numFmtId="0" fontId="3" fillId="5" borderId="29" xfId="0" applyFont="1" applyFill="1" applyBorder="1" applyAlignment="1">
      <alignment horizontal="left" vertical="top" wrapText="1"/>
    </xf>
    <xf numFmtId="0" fontId="3" fillId="5" borderId="14" xfId="0" applyFont="1" applyFill="1" applyBorder="1" applyAlignment="1">
      <alignment horizontal="left" vertical="top" wrapText="1"/>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48" xfId="0" applyFont="1" applyBorder="1" applyAlignment="1">
      <alignment vertical="center" shrinkToFit="1"/>
    </xf>
    <xf numFmtId="0" fontId="3" fillId="0" borderId="50" xfId="0" applyFont="1" applyBorder="1" applyAlignment="1">
      <alignment vertical="center" shrinkToFit="1"/>
    </xf>
    <xf numFmtId="0" fontId="3" fillId="0" borderId="50" xfId="0" applyFont="1" applyBorder="1" applyAlignment="1">
      <alignment horizontal="right" vertical="center"/>
    </xf>
    <xf numFmtId="0" fontId="3" fillId="0" borderId="36" xfId="0" applyFont="1" applyBorder="1" applyAlignment="1">
      <alignment horizontal="right" vertical="center"/>
    </xf>
    <xf numFmtId="0" fontId="3" fillId="5" borderId="16" xfId="0" applyFont="1" applyFill="1" applyBorder="1" applyAlignment="1">
      <alignment vertical="center" shrinkToFit="1"/>
    </xf>
    <xf numFmtId="0" fontId="3" fillId="0" borderId="47" xfId="0" applyFont="1" applyBorder="1" applyAlignment="1">
      <alignment vertical="center" shrinkToFit="1"/>
    </xf>
    <xf numFmtId="187" fontId="3" fillId="5" borderId="16" xfId="0" applyNumberFormat="1" applyFont="1" applyFill="1" applyBorder="1" applyAlignment="1">
      <alignment horizontal="right" vertical="center" shrinkToFit="1"/>
    </xf>
    <xf numFmtId="188" fontId="3" fillId="5" borderId="16" xfId="0" applyNumberFormat="1" applyFont="1" applyFill="1" applyBorder="1" applyAlignment="1">
      <alignment horizontal="right" vertical="center" shrinkToFit="1"/>
    </xf>
    <xf numFmtId="0" fontId="3" fillId="0" borderId="26" xfId="0" applyFont="1" applyBorder="1" applyAlignment="1">
      <alignment vertical="center" shrinkToFit="1"/>
    </xf>
    <xf numFmtId="0" fontId="3" fillId="0" borderId="27" xfId="0" applyFont="1" applyBorder="1" applyAlignment="1">
      <alignment vertical="center" shrinkToFit="1"/>
    </xf>
    <xf numFmtId="0" fontId="3" fillId="0" borderId="51" xfId="0" applyFont="1" applyBorder="1" applyAlignment="1">
      <alignment vertical="center" shrinkToFit="1"/>
    </xf>
    <xf numFmtId="0" fontId="3" fillId="0" borderId="45" xfId="0" applyNumberFormat="1" applyFont="1" applyBorder="1">
      <alignment vertical="center"/>
    </xf>
    <xf numFmtId="0" fontId="3" fillId="0" borderId="17" xfId="0" applyFont="1" applyBorder="1" applyAlignment="1">
      <alignment vertical="center" wrapText="1"/>
    </xf>
    <xf numFmtId="0" fontId="3" fillId="0" borderId="16" xfId="0" applyFont="1" applyBorder="1" applyAlignment="1">
      <alignment vertical="center" wrapText="1"/>
    </xf>
    <xf numFmtId="0" fontId="10" fillId="0" borderId="17" xfId="0" applyFont="1" applyBorder="1" applyAlignment="1">
      <alignment horizontal="right" vertical="center" wrapText="1"/>
    </xf>
    <xf numFmtId="0" fontId="10" fillId="0" borderId="26" xfId="0" applyFont="1" applyBorder="1" applyAlignment="1">
      <alignment horizontal="right" vertical="center"/>
    </xf>
    <xf numFmtId="177" fontId="3" fillId="5" borderId="0" xfId="0" applyNumberFormat="1" applyFont="1" applyFill="1" applyAlignment="1">
      <alignment horizontal="right" vertical="center"/>
    </xf>
    <xf numFmtId="185" fontId="8" fillId="0" borderId="0" xfId="0" applyNumberFormat="1" applyFont="1" applyAlignment="1">
      <alignment horizontal="center" vertical="center"/>
    </xf>
    <xf numFmtId="0" fontId="3" fillId="0" borderId="0" xfId="0" applyFont="1" applyAlignment="1">
      <alignment horizontal="justify" vertical="center" wrapText="1"/>
    </xf>
    <xf numFmtId="0" fontId="3" fillId="0" borderId="0" xfId="0" applyFont="1" applyAlignment="1">
      <alignment horizontal="center" vertical="center"/>
    </xf>
    <xf numFmtId="0" fontId="3" fillId="5" borderId="51" xfId="0" applyNumberFormat="1" applyFont="1" applyFill="1" applyBorder="1">
      <alignment vertical="center"/>
    </xf>
    <xf numFmtId="0" fontId="3" fillId="5" borderId="17" xfId="0" applyFont="1" applyFill="1" applyBorder="1">
      <alignment vertical="center"/>
    </xf>
    <xf numFmtId="0" fontId="3" fillId="5" borderId="26" xfId="0" applyFont="1" applyFill="1" applyBorder="1">
      <alignment vertical="center"/>
    </xf>
    <xf numFmtId="0" fontId="3" fillId="0" borderId="28" xfId="0" applyFont="1" applyBorder="1" applyAlignment="1">
      <alignment horizontal="center" vertical="center"/>
    </xf>
    <xf numFmtId="0" fontId="3" fillId="0" borderId="0" xfId="0" applyFont="1" applyBorder="1" applyAlignment="1">
      <alignment horizontal="center" vertical="center"/>
    </xf>
    <xf numFmtId="0" fontId="3" fillId="0" borderId="29" xfId="0" applyFont="1" applyBorder="1" applyAlignment="1">
      <alignment horizontal="center" vertical="center"/>
    </xf>
    <xf numFmtId="0" fontId="3" fillId="0" borderId="69" xfId="0" applyFont="1" applyBorder="1" applyAlignment="1">
      <alignment vertical="center" shrinkToFit="1"/>
    </xf>
    <xf numFmtId="0" fontId="3" fillId="0" borderId="35" xfId="0" applyFont="1" applyBorder="1" applyAlignment="1">
      <alignment vertical="center" shrinkToFit="1"/>
    </xf>
    <xf numFmtId="0" fontId="3" fillId="0" borderId="36" xfId="0" applyFont="1" applyBorder="1" applyAlignment="1">
      <alignment vertical="center" shrinkToFit="1"/>
    </xf>
    <xf numFmtId="0" fontId="0" fillId="0" borderId="2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9" xfId="0" applyBorder="1" applyAlignment="1">
      <alignment horizontal="center" vertical="center"/>
    </xf>
    <xf numFmtId="0" fontId="0" fillId="0" borderId="21" xfId="0" applyBorder="1" applyAlignment="1">
      <alignment horizontal="center" vertical="center"/>
    </xf>
    <xf numFmtId="0" fontId="3" fillId="0" borderId="16" xfId="0" applyFont="1" applyBorder="1" applyAlignment="1">
      <alignment vertical="center"/>
    </xf>
    <xf numFmtId="0" fontId="0" fillId="0" borderId="16" xfId="0" applyBorder="1" applyAlignment="1">
      <alignment vertical="center"/>
    </xf>
    <xf numFmtId="0" fontId="0" fillId="0" borderId="24" xfId="0" applyBorder="1" applyAlignment="1">
      <alignment vertical="center"/>
    </xf>
    <xf numFmtId="0" fontId="0" fillId="0" borderId="0" xfId="0" applyAlignment="1">
      <alignment horizontal="center" vertical="center"/>
    </xf>
    <xf numFmtId="213" fontId="3" fillId="0" borderId="0" xfId="0" applyNumberFormat="1" applyFont="1" applyAlignment="1">
      <alignment vertical="center" shrinkToFit="1"/>
    </xf>
    <xf numFmtId="0" fontId="0" fillId="0" borderId="0" xfId="0" applyAlignment="1">
      <alignment vertical="center"/>
    </xf>
    <xf numFmtId="0" fontId="27" fillId="0" borderId="0" xfId="0" applyFont="1" applyAlignment="1">
      <alignment horizontal="center" vertical="center"/>
    </xf>
    <xf numFmtId="0" fontId="0" fillId="0" borderId="16" xfId="0" applyBorder="1" applyAlignment="1">
      <alignment horizontal="center" vertical="center"/>
    </xf>
    <xf numFmtId="176" fontId="3" fillId="0" borderId="29" xfId="0" applyNumberFormat="1" applyFont="1" applyBorder="1" applyAlignment="1">
      <alignment horizontal="center" vertical="center"/>
    </xf>
    <xf numFmtId="0" fontId="3" fillId="0" borderId="0" xfId="0" applyFont="1" applyBorder="1">
      <alignment vertical="center"/>
    </xf>
    <xf numFmtId="0" fontId="3" fillId="0" borderId="29" xfId="0" applyFont="1" applyBorder="1">
      <alignment vertical="center"/>
    </xf>
    <xf numFmtId="0" fontId="3" fillId="0" borderId="0" xfId="0" applyFont="1" applyBorder="1" applyAlignment="1">
      <alignment horizontal="left" vertical="center"/>
    </xf>
    <xf numFmtId="0" fontId="3" fillId="0" borderId="31" xfId="0" applyFont="1" applyBorder="1">
      <alignment vertical="center"/>
    </xf>
    <xf numFmtId="0" fontId="3" fillId="0" borderId="50" xfId="0" applyFont="1" applyBorder="1">
      <alignment vertical="center"/>
    </xf>
    <xf numFmtId="0" fontId="3" fillId="5" borderId="0" xfId="0" applyFont="1" applyFill="1" applyBorder="1" applyAlignment="1">
      <alignment horizontal="left" vertical="center" shrinkToFit="1"/>
    </xf>
    <xf numFmtId="189" fontId="3" fillId="0" borderId="0" xfId="0" applyNumberFormat="1" applyFont="1" applyBorder="1" applyAlignment="1">
      <alignment horizontal="left" vertical="center" shrinkToFit="1"/>
    </xf>
    <xf numFmtId="0" fontId="3" fillId="5" borderId="27" xfId="0" applyFont="1" applyFill="1" applyBorder="1" applyAlignment="1">
      <alignment horizontal="center" vertical="center" shrinkToFit="1"/>
    </xf>
    <xf numFmtId="0" fontId="3" fillId="5" borderId="17" xfId="0" applyFont="1" applyFill="1" applyBorder="1" applyAlignment="1">
      <alignment horizontal="center" vertical="center" shrinkToFit="1"/>
    </xf>
    <xf numFmtId="186" fontId="3" fillId="5" borderId="66" xfId="0" applyNumberFormat="1" applyFont="1" applyFill="1" applyBorder="1" applyAlignment="1">
      <alignment horizontal="center" vertical="center" shrinkToFit="1"/>
    </xf>
    <xf numFmtId="186" fontId="3" fillId="5" borderId="27" xfId="0" applyNumberFormat="1" applyFont="1" applyFill="1" applyBorder="1" applyAlignment="1">
      <alignment horizontal="center" vertical="center" shrinkToFit="1"/>
    </xf>
    <xf numFmtId="186" fontId="3" fillId="5" borderId="17" xfId="0" applyNumberFormat="1" applyFont="1" applyFill="1" applyBorder="1" applyAlignment="1">
      <alignment horizontal="center" vertical="center" shrinkToFit="1"/>
    </xf>
    <xf numFmtId="0" fontId="3" fillId="5" borderId="66" xfId="0" applyFont="1" applyFill="1" applyBorder="1" applyAlignment="1">
      <alignment horizontal="center" vertical="center" shrinkToFit="1"/>
    </xf>
    <xf numFmtId="0" fontId="3" fillId="5" borderId="47" xfId="0" applyFont="1" applyFill="1" applyBorder="1" applyAlignment="1">
      <alignment horizontal="center" vertical="center"/>
    </xf>
    <xf numFmtId="0" fontId="5" fillId="0" borderId="23" xfId="0" applyFont="1" applyBorder="1">
      <alignment vertical="center"/>
    </xf>
    <xf numFmtId="0" fontId="5" fillId="0" borderId="51" xfId="0" applyFont="1" applyBorder="1">
      <alignment vertical="center"/>
    </xf>
    <xf numFmtId="0" fontId="5" fillId="0" borderId="45" xfId="0" applyFont="1" applyBorder="1">
      <alignment vertical="center"/>
    </xf>
    <xf numFmtId="0" fontId="5" fillId="0" borderId="19" xfId="0" applyFont="1" applyBorder="1">
      <alignment vertical="center"/>
    </xf>
    <xf numFmtId="0" fontId="3" fillId="0" borderId="21" xfId="0" applyFont="1" applyBorder="1" applyAlignment="1">
      <alignment horizontal="left" vertical="top" wrapText="1"/>
    </xf>
    <xf numFmtId="0" fontId="3" fillId="0" borderId="17" xfId="0" applyFont="1" applyBorder="1" applyAlignment="1">
      <alignment horizontal="left" vertical="top" wrapText="1"/>
    </xf>
    <xf numFmtId="0" fontId="3" fillId="0" borderId="25" xfId="0" applyFont="1" applyBorder="1" applyAlignment="1">
      <alignment horizontal="left" vertical="top" wrapText="1"/>
    </xf>
    <xf numFmtId="0" fontId="3" fillId="0" borderId="16" xfId="0" applyFont="1" applyBorder="1" applyAlignment="1">
      <alignment horizontal="left" vertical="top" wrapText="1"/>
    </xf>
    <xf numFmtId="0" fontId="3" fillId="5" borderId="21" xfId="0" applyFont="1" applyFill="1" applyBorder="1" applyAlignment="1">
      <alignment horizontal="left" vertical="top" wrapText="1"/>
    </xf>
    <xf numFmtId="0" fontId="3" fillId="5" borderId="1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16" xfId="0" applyFont="1" applyFill="1" applyBorder="1" applyAlignment="1">
      <alignment horizontal="left" vertical="top" wrapText="1"/>
    </xf>
    <xf numFmtId="0" fontId="5" fillId="0" borderId="16" xfId="0" applyFont="1" applyBorder="1" applyAlignment="1">
      <alignment horizontal="center" vertical="center"/>
    </xf>
    <xf numFmtId="0" fontId="5" fillId="0" borderId="45" xfId="0" applyFont="1" applyBorder="1" applyAlignment="1">
      <alignment horizontal="center" vertical="center"/>
    </xf>
    <xf numFmtId="0" fontId="3" fillId="0" borderId="46" xfId="0" applyFont="1" applyBorder="1">
      <alignment vertical="center"/>
    </xf>
    <xf numFmtId="0" fontId="3" fillId="0" borderId="69" xfId="0" applyFont="1" applyBorder="1">
      <alignment vertical="center"/>
    </xf>
    <xf numFmtId="0" fontId="3" fillId="0" borderId="23" xfId="0" applyFont="1" applyBorder="1">
      <alignment vertical="center"/>
    </xf>
    <xf numFmtId="0" fontId="3" fillId="0" borderId="51" xfId="0" applyFont="1" applyBorder="1">
      <alignment vertical="center"/>
    </xf>
    <xf numFmtId="0" fontId="3" fillId="5" borderId="35" xfId="0" applyFont="1" applyFill="1" applyBorder="1" applyAlignment="1">
      <alignment horizontal="left" vertical="top" wrapText="1"/>
    </xf>
    <xf numFmtId="0" fontId="3" fillId="5" borderId="26" xfId="0" applyFont="1" applyFill="1" applyBorder="1" applyAlignment="1">
      <alignment horizontal="left" vertical="top" wrapText="1"/>
    </xf>
    <xf numFmtId="0" fontId="3" fillId="0" borderId="0" xfId="0" applyFont="1" applyBorder="1" applyAlignment="1">
      <alignment horizontal="center" vertical="center" shrinkToFit="1"/>
    </xf>
    <xf numFmtId="0" fontId="3" fillId="5" borderId="31" xfId="0" applyFont="1" applyFill="1" applyBorder="1" applyAlignment="1">
      <alignment vertical="top" wrapText="1"/>
    </xf>
    <xf numFmtId="0" fontId="3" fillId="5" borderId="32" xfId="0" applyFont="1" applyFill="1" applyBorder="1" applyAlignment="1">
      <alignment vertical="top" wrapText="1"/>
    </xf>
    <xf numFmtId="0" fontId="5" fillId="0" borderId="28" xfId="0" applyFont="1" applyBorder="1">
      <alignment vertical="center"/>
    </xf>
    <xf numFmtId="0" fontId="0" fillId="0" borderId="0" xfId="0" applyAlignment="1">
      <alignment vertical="center" shrinkToFit="1"/>
    </xf>
    <xf numFmtId="0" fontId="0" fillId="0" borderId="23" xfId="0" applyBorder="1" applyAlignment="1">
      <alignment vertical="center" shrinkToFit="1"/>
    </xf>
    <xf numFmtId="0" fontId="3" fillId="5" borderId="0" xfId="0" applyFont="1" applyFill="1" applyBorder="1" applyAlignment="1">
      <alignment vertical="top" shrinkToFit="1"/>
    </xf>
    <xf numFmtId="192" fontId="3" fillId="0" borderId="0" xfId="0" applyNumberFormat="1" applyFont="1" applyFill="1" applyBorder="1" applyAlignment="1">
      <alignment horizontal="left" vertical="center" shrinkToFit="1"/>
    </xf>
    <xf numFmtId="0" fontId="0" fillId="0" borderId="0" xfId="0" applyAlignment="1">
      <alignment horizontal="left" vertical="center" shrinkToFit="1"/>
    </xf>
    <xf numFmtId="210" fontId="3" fillId="5" borderId="0" xfId="0" applyNumberFormat="1" applyFont="1" applyFill="1" applyBorder="1" applyAlignment="1">
      <alignment horizontal="left" vertical="center" shrinkToFit="1"/>
    </xf>
    <xf numFmtId="210" fontId="0" fillId="0" borderId="0" xfId="0" applyNumberFormat="1" applyAlignment="1">
      <alignment horizontal="left" vertical="center" shrinkToFit="1"/>
    </xf>
    <xf numFmtId="211" fontId="3" fillId="5" borderId="0" xfId="5" applyNumberFormat="1" applyFont="1" applyFill="1" applyAlignment="1">
      <alignment horizontal="left" vertical="center" shrinkToFit="1"/>
    </xf>
    <xf numFmtId="211" fontId="0" fillId="0" borderId="0" xfId="5" applyNumberFormat="1" applyFont="1" applyAlignment="1">
      <alignment horizontal="left" vertical="center" shrinkToFit="1"/>
    </xf>
    <xf numFmtId="9" fontId="3" fillId="5" borderId="0" xfId="0" applyNumberFormat="1" applyFont="1" applyFill="1" applyBorder="1" applyAlignment="1">
      <alignment horizontal="left" vertical="center" shrinkToFit="1"/>
    </xf>
    <xf numFmtId="0" fontId="0" fillId="5" borderId="0" xfId="0" applyFill="1" applyBorder="1" applyAlignment="1">
      <alignment horizontal="left" vertical="center" shrinkToFit="1"/>
    </xf>
    <xf numFmtId="0" fontId="3" fillId="5" borderId="0" xfId="0" quotePrefix="1" applyFont="1" applyFill="1" applyBorder="1" applyAlignment="1">
      <alignment vertical="top" shrinkToFit="1"/>
    </xf>
    <xf numFmtId="0" fontId="3" fillId="0" borderId="0" xfId="0" applyFont="1" applyBorder="1" applyAlignment="1">
      <alignment vertical="top" wrapText="1"/>
    </xf>
    <xf numFmtId="0" fontId="3" fillId="0" borderId="0" xfId="0" applyFont="1" applyBorder="1" applyAlignment="1">
      <alignment horizontal="center" vertical="top"/>
    </xf>
    <xf numFmtId="0" fontId="3" fillId="0" borderId="21" xfId="0" applyFont="1" applyBorder="1">
      <alignment vertical="center"/>
    </xf>
    <xf numFmtId="178" fontId="3" fillId="5" borderId="0" xfId="0" applyNumberFormat="1" applyFont="1" applyFill="1" applyBorder="1" applyAlignment="1">
      <alignment vertical="center" shrinkToFit="1"/>
    </xf>
    <xf numFmtId="0" fontId="3" fillId="0" borderId="32" xfId="0" applyFont="1" applyBorder="1">
      <alignment vertical="center"/>
    </xf>
    <xf numFmtId="0" fontId="3" fillId="0" borderId="34" xfId="0" applyFont="1" applyBorder="1">
      <alignment vertical="center"/>
    </xf>
    <xf numFmtId="0" fontId="3" fillId="0" borderId="53" xfId="0" applyFont="1" applyBorder="1">
      <alignment vertical="center"/>
    </xf>
    <xf numFmtId="0" fontId="3" fillId="0" borderId="28" xfId="0" applyFont="1" applyBorder="1" applyAlignment="1">
      <alignment vertical="center" wrapText="1"/>
    </xf>
    <xf numFmtId="0" fontId="3" fillId="0" borderId="19" xfId="0" applyFont="1" applyBorder="1" applyAlignment="1">
      <alignment vertical="center" wrapText="1"/>
    </xf>
    <xf numFmtId="0" fontId="3" fillId="0" borderId="31" xfId="0" applyFont="1" applyBorder="1" applyAlignment="1">
      <alignment vertical="center" wrapText="1"/>
    </xf>
    <xf numFmtId="0" fontId="3" fillId="0" borderId="32" xfId="0" applyFont="1" applyBorder="1" applyAlignment="1">
      <alignment vertical="center" wrapText="1"/>
    </xf>
    <xf numFmtId="0" fontId="3" fillId="0" borderId="34" xfId="0" applyFont="1" applyBorder="1" applyAlignment="1">
      <alignment vertical="center" wrapText="1"/>
    </xf>
    <xf numFmtId="0" fontId="3" fillId="0" borderId="53" xfId="0" applyFont="1" applyBorder="1" applyAlignment="1">
      <alignment vertical="center" wrapText="1"/>
    </xf>
    <xf numFmtId="0" fontId="3" fillId="0" borderId="29" xfId="0" applyFont="1" applyBorder="1" applyAlignment="1">
      <alignment vertical="center" wrapText="1"/>
    </xf>
    <xf numFmtId="0" fontId="3" fillId="0" borderId="21" xfId="0" applyFont="1" applyBorder="1" applyAlignment="1">
      <alignment vertical="center" wrapText="1"/>
    </xf>
    <xf numFmtId="177" fontId="3" fillId="0" borderId="29" xfId="0" applyNumberFormat="1" applyFont="1" applyBorder="1" applyAlignment="1">
      <alignment horizontal="center" vertical="center"/>
    </xf>
    <xf numFmtId="0" fontId="3" fillId="5" borderId="21" xfId="0" applyFont="1" applyFill="1" applyBorder="1" applyAlignment="1">
      <alignment horizontal="center" vertical="center" shrinkToFit="1"/>
    </xf>
    <xf numFmtId="0" fontId="3" fillId="5" borderId="20" xfId="0" applyFont="1" applyFill="1" applyBorder="1" applyAlignment="1">
      <alignment horizontal="center" vertical="center" shrinkToFit="1"/>
    </xf>
    <xf numFmtId="0" fontId="3" fillId="0" borderId="0" xfId="0" applyFont="1" applyBorder="1" applyAlignment="1">
      <alignment vertical="center" shrinkToFit="1"/>
    </xf>
    <xf numFmtId="181" fontId="3" fillId="0" borderId="29" xfId="0" applyNumberFormat="1" applyFont="1" applyBorder="1" applyAlignment="1">
      <alignment horizontal="center" vertical="center" shrinkToFit="1"/>
    </xf>
    <xf numFmtId="0" fontId="5" fillId="0" borderId="28" xfId="0" applyFont="1" applyBorder="1" applyAlignment="1">
      <alignment vertical="top"/>
    </xf>
    <xf numFmtId="0" fontId="5" fillId="0" borderId="19" xfId="0" applyFont="1" applyBorder="1" applyAlignment="1">
      <alignment vertical="top"/>
    </xf>
    <xf numFmtId="0" fontId="3" fillId="5" borderId="31" xfId="0" applyFont="1" applyFill="1" applyBorder="1" applyAlignment="1">
      <alignment horizontal="left" vertical="center" shrinkToFit="1"/>
    </xf>
    <xf numFmtId="0" fontId="3" fillId="0" borderId="18"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1" xfId="0" applyFont="1" applyBorder="1" applyAlignment="1">
      <alignment horizontal="center" vertical="center" wrapText="1"/>
    </xf>
    <xf numFmtId="0" fontId="3" fillId="5" borderId="29" xfId="0" applyFont="1" applyFill="1" applyBorder="1">
      <alignment vertical="center"/>
    </xf>
    <xf numFmtId="0" fontId="3" fillId="5" borderId="21" xfId="0" applyFont="1" applyFill="1" applyBorder="1">
      <alignment vertical="center"/>
    </xf>
    <xf numFmtId="0" fontId="3" fillId="5" borderId="24" xfId="0" applyFont="1" applyFill="1" applyBorder="1" applyAlignment="1">
      <alignment horizontal="center" vertical="center" shrinkToFit="1"/>
    </xf>
    <xf numFmtId="0" fontId="3" fillId="5" borderId="46" xfId="0" applyFont="1" applyFill="1" applyBorder="1" applyAlignment="1">
      <alignment horizontal="center" vertical="center" shrinkToFit="1"/>
    </xf>
    <xf numFmtId="0" fontId="3" fillId="5" borderId="25" xfId="0" applyFont="1" applyFill="1" applyBorder="1" applyAlignment="1">
      <alignment horizontal="center" vertical="center" shrinkToFit="1"/>
    </xf>
    <xf numFmtId="0" fontId="3" fillId="6" borderId="136" xfId="0" applyFont="1" applyFill="1" applyBorder="1" applyAlignment="1">
      <alignment horizontal="center" vertical="center"/>
    </xf>
    <xf numFmtId="0" fontId="3" fillId="6" borderId="19"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28" xfId="0" applyFont="1" applyFill="1" applyBorder="1" applyAlignment="1">
      <alignment horizontal="center" vertical="center"/>
    </xf>
    <xf numFmtId="0" fontId="3" fillId="6" borderId="135" xfId="0" applyFont="1" applyFill="1" applyBorder="1" applyAlignment="1">
      <alignment horizontal="center" vertical="center"/>
    </xf>
    <xf numFmtId="198" fontId="3" fillId="5" borderId="21" xfId="0" applyNumberFormat="1" applyFont="1" applyFill="1" applyBorder="1" applyAlignment="1">
      <alignment horizontal="center" vertical="center"/>
    </xf>
    <xf numFmtId="198" fontId="3" fillId="5" borderId="20" xfId="0" applyNumberFormat="1" applyFont="1" applyFill="1" applyBorder="1" applyAlignment="1">
      <alignment horizontal="center" vertical="center"/>
    </xf>
    <xf numFmtId="0" fontId="15" fillId="0" borderId="26" xfId="0" applyFont="1" applyBorder="1" applyAlignment="1">
      <alignment horizontal="center" vertical="center"/>
    </xf>
    <xf numFmtId="0" fontId="3" fillId="0" borderId="17" xfId="0" applyFont="1" applyBorder="1" applyAlignment="1">
      <alignment horizontal="center" vertical="center"/>
    </xf>
    <xf numFmtId="178" fontId="3" fillId="5" borderId="22" xfId="0" applyNumberFormat="1" applyFont="1" applyFill="1" applyBorder="1" applyAlignment="1">
      <alignment horizontal="center" vertical="center"/>
    </xf>
    <xf numFmtId="178" fontId="3" fillId="5" borderId="0" xfId="0" applyNumberFormat="1" applyFont="1" applyFill="1" applyBorder="1" applyAlignment="1">
      <alignment horizontal="center" vertical="center"/>
    </xf>
    <xf numFmtId="0" fontId="3" fillId="6" borderId="16" xfId="0" applyFont="1" applyFill="1" applyBorder="1" applyAlignment="1">
      <alignment horizontal="center" vertical="center" shrinkToFit="1"/>
    </xf>
    <xf numFmtId="0" fontId="3" fillId="5" borderId="23" xfId="0" applyFont="1" applyFill="1" applyBorder="1" applyAlignment="1">
      <alignment horizontal="left" vertical="center" shrinkToFit="1"/>
    </xf>
    <xf numFmtId="0" fontId="3" fillId="6" borderId="46" xfId="0" applyFont="1" applyFill="1" applyBorder="1" applyAlignment="1">
      <alignment horizontal="center" vertical="center" shrinkToFit="1"/>
    </xf>
    <xf numFmtId="0" fontId="3" fillId="6" borderId="25" xfId="0" applyFont="1" applyFill="1" applyBorder="1" applyAlignment="1">
      <alignment horizontal="center" vertical="center" shrinkToFit="1"/>
    </xf>
    <xf numFmtId="180" fontId="3" fillId="0" borderId="16" xfId="0" applyNumberFormat="1" applyFont="1" applyBorder="1" applyAlignment="1">
      <alignment horizontal="center" vertical="center" shrinkToFit="1"/>
    </xf>
    <xf numFmtId="0" fontId="3" fillId="6" borderId="50" xfId="0" applyFont="1" applyFill="1" applyBorder="1" applyAlignment="1">
      <alignment horizontal="center" vertical="center"/>
    </xf>
    <xf numFmtId="0" fontId="3" fillId="6" borderId="36" xfId="0" applyFont="1" applyFill="1" applyBorder="1" applyAlignment="1">
      <alignment horizontal="center" vertical="center"/>
    </xf>
    <xf numFmtId="0" fontId="3" fillId="5" borderId="24" xfId="0" applyFont="1" applyFill="1" applyBorder="1" applyAlignment="1">
      <alignment vertical="center" shrinkToFit="1"/>
    </xf>
    <xf numFmtId="0" fontId="3" fillId="5" borderId="46" xfId="0" applyFont="1" applyFill="1" applyBorder="1" applyAlignment="1">
      <alignment vertical="center" shrinkToFit="1"/>
    </xf>
    <xf numFmtId="0" fontId="3" fillId="5" borderId="25" xfId="0" applyFont="1" applyFill="1" applyBorder="1" applyAlignment="1">
      <alignment vertical="center" shrinkToFit="1"/>
    </xf>
    <xf numFmtId="0" fontId="3" fillId="5" borderId="18" xfId="0" applyFont="1" applyFill="1" applyBorder="1" applyAlignment="1">
      <alignment vertical="center" wrapText="1"/>
    </xf>
    <xf numFmtId="0" fontId="3" fillId="5" borderId="28" xfId="0" applyFont="1" applyFill="1" applyBorder="1" applyAlignment="1">
      <alignment vertical="center" wrapText="1"/>
    </xf>
    <xf numFmtId="0" fontId="3" fillId="5" borderId="19" xfId="0" applyFont="1" applyFill="1" applyBorder="1" applyAlignment="1">
      <alignment vertical="center" wrapText="1"/>
    </xf>
    <xf numFmtId="0" fontId="3" fillId="5" borderId="20" xfId="0" applyFont="1" applyFill="1" applyBorder="1" applyAlignment="1">
      <alignment vertical="center" wrapText="1"/>
    </xf>
    <xf numFmtId="195" fontId="3" fillId="5" borderId="28" xfId="0" applyNumberFormat="1" applyFont="1" applyFill="1" applyBorder="1" applyAlignment="1">
      <alignment horizontal="right" vertical="center"/>
    </xf>
    <xf numFmtId="195" fontId="3" fillId="5" borderId="19" xfId="0" applyNumberFormat="1" applyFont="1" applyFill="1" applyBorder="1" applyAlignment="1">
      <alignment horizontal="right" vertical="center"/>
    </xf>
    <xf numFmtId="0" fontId="3" fillId="0" borderId="0" xfId="0" applyFont="1">
      <alignment vertical="center"/>
    </xf>
    <xf numFmtId="0" fontId="3" fillId="0" borderId="24" xfId="0" applyFont="1" applyBorder="1" applyAlignment="1">
      <alignment horizontal="right" vertical="center" shrinkToFit="1"/>
    </xf>
    <xf numFmtId="0" fontId="3" fillId="0" borderId="46" xfId="0" applyFont="1" applyBorder="1" applyAlignment="1">
      <alignment horizontal="right" vertical="center" shrinkToFit="1"/>
    </xf>
    <xf numFmtId="194" fontId="3" fillId="0" borderId="24" xfId="0" applyNumberFormat="1" applyFont="1" applyBorder="1" applyAlignment="1">
      <alignment horizontal="right" vertical="center" shrinkToFit="1"/>
    </xf>
    <xf numFmtId="194" fontId="3" fillId="0" borderId="46" xfId="0" applyNumberFormat="1" applyFont="1" applyBorder="1" applyAlignment="1">
      <alignment horizontal="right" vertical="center" shrinkToFit="1"/>
    </xf>
    <xf numFmtId="194" fontId="3" fillId="0" borderId="25" xfId="0" applyNumberFormat="1" applyFont="1" applyBorder="1" applyAlignment="1">
      <alignment horizontal="right" vertical="center" shrinkToFit="1"/>
    </xf>
    <xf numFmtId="0" fontId="3" fillId="5" borderId="22" xfId="0" applyFont="1" applyFill="1" applyBorder="1" applyAlignment="1">
      <alignment vertical="center" wrapText="1"/>
    </xf>
    <xf numFmtId="0" fontId="3" fillId="6" borderId="70" xfId="0" applyFont="1" applyFill="1" applyBorder="1" applyAlignment="1">
      <alignment horizontal="center" vertical="center" shrinkToFit="1"/>
    </xf>
    <xf numFmtId="0" fontId="3" fillId="5" borderId="52" xfId="0" applyFont="1" applyFill="1" applyBorder="1" applyAlignment="1">
      <alignment horizontal="center" vertical="center" shrinkToFit="1"/>
    </xf>
    <xf numFmtId="0" fontId="3" fillId="5" borderId="69" xfId="0" applyFont="1" applyFill="1" applyBorder="1" applyAlignment="1">
      <alignment horizontal="center" vertical="center" shrinkToFit="1"/>
    </xf>
    <xf numFmtId="0" fontId="3" fillId="11" borderId="20" xfId="0" applyFont="1" applyFill="1" applyBorder="1" applyAlignment="1">
      <alignment horizontal="center" vertical="center" shrinkToFit="1"/>
    </xf>
    <xf numFmtId="0" fontId="3" fillId="11" borderId="29" xfId="0" applyFont="1" applyFill="1" applyBorder="1" applyAlignment="1">
      <alignment horizontal="center" vertical="center" shrinkToFit="1"/>
    </xf>
    <xf numFmtId="186" fontId="3" fillId="5" borderId="18" xfId="0" applyNumberFormat="1" applyFont="1" applyFill="1" applyBorder="1" applyAlignment="1">
      <alignment vertical="center"/>
    </xf>
    <xf numFmtId="186" fontId="3" fillId="5" borderId="28" xfId="0" applyNumberFormat="1" applyFont="1" applyFill="1" applyBorder="1" applyAlignment="1">
      <alignment vertical="center"/>
    </xf>
    <xf numFmtId="0" fontId="3" fillId="5" borderId="29" xfId="0" applyFont="1" applyFill="1" applyBorder="1" applyAlignment="1">
      <alignment horizontal="center" vertical="center" shrinkToFit="1"/>
    </xf>
    <xf numFmtId="186" fontId="3" fillId="5" borderId="24" xfId="0" applyNumberFormat="1" applyFont="1" applyFill="1" applyBorder="1" applyAlignment="1">
      <alignment vertical="center"/>
    </xf>
    <xf numFmtId="186" fontId="3" fillId="5" borderId="46" xfId="0" applyNumberFormat="1" applyFont="1" applyFill="1" applyBorder="1" applyAlignment="1">
      <alignment vertical="center"/>
    </xf>
    <xf numFmtId="195" fontId="3" fillId="5" borderId="46" xfId="0" applyNumberFormat="1" applyFont="1" applyFill="1" applyBorder="1" applyAlignment="1">
      <alignment horizontal="right" vertical="center"/>
    </xf>
    <xf numFmtId="195" fontId="3" fillId="5" borderId="25" xfId="0" applyNumberFormat="1" applyFont="1" applyFill="1" applyBorder="1" applyAlignment="1">
      <alignment horizontal="right" vertical="center"/>
    </xf>
    <xf numFmtId="0" fontId="3" fillId="5" borderId="22" xfId="0" applyFont="1" applyFill="1" applyBorder="1" applyAlignment="1">
      <alignment vertical="center" shrinkToFit="1"/>
    </xf>
    <xf numFmtId="0" fontId="3" fillId="6" borderId="24" xfId="0" applyFont="1" applyFill="1" applyBorder="1" applyAlignment="1">
      <alignment horizontal="center" vertical="center"/>
    </xf>
    <xf numFmtId="0" fontId="3" fillId="6" borderId="46" xfId="0" applyFont="1" applyFill="1" applyBorder="1" applyAlignment="1">
      <alignment horizontal="center" vertical="center"/>
    </xf>
    <xf numFmtId="0" fontId="3" fillId="6" borderId="134" xfId="0" applyFont="1" applyFill="1" applyBorder="1" applyAlignment="1">
      <alignment horizontal="center" vertical="center"/>
    </xf>
    <xf numFmtId="0" fontId="3" fillId="6" borderId="70" xfId="0" applyFont="1" applyFill="1" applyBorder="1" applyAlignment="1">
      <alignment horizontal="center" vertical="center"/>
    </xf>
    <xf numFmtId="0" fontId="3" fillId="6" borderId="25" xfId="0" applyFont="1" applyFill="1" applyBorder="1" applyAlignment="1">
      <alignment horizontal="center" vertical="center"/>
    </xf>
    <xf numFmtId="0" fontId="3" fillId="0" borderId="46" xfId="0" applyFont="1" applyFill="1" applyBorder="1" applyAlignment="1">
      <alignment horizontal="center" vertical="center" shrinkToFit="1"/>
    </xf>
    <xf numFmtId="0" fontId="3" fillId="0" borderId="25" xfId="0" applyFont="1" applyFill="1" applyBorder="1" applyAlignment="1">
      <alignment horizontal="center" vertical="center" shrinkToFit="1"/>
    </xf>
    <xf numFmtId="0" fontId="3" fillId="6" borderId="24" xfId="0" applyFont="1" applyFill="1" applyBorder="1" applyAlignment="1">
      <alignment horizontal="center" vertical="center" shrinkToFit="1"/>
    </xf>
    <xf numFmtId="49" fontId="3" fillId="5" borderId="58" xfId="0" applyNumberFormat="1" applyFont="1" applyFill="1" applyBorder="1" applyAlignment="1">
      <alignment vertical="center" wrapText="1"/>
    </xf>
    <xf numFmtId="49" fontId="3" fillId="5" borderId="86" xfId="0" applyNumberFormat="1" applyFont="1" applyFill="1" applyBorder="1" applyAlignment="1">
      <alignment vertical="center" wrapText="1"/>
    </xf>
    <xf numFmtId="49" fontId="3" fillId="5" borderId="40" xfId="0" applyNumberFormat="1" applyFont="1" applyFill="1" applyBorder="1" applyAlignment="1">
      <alignment vertical="center" wrapText="1"/>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3" fillId="0" borderId="78" xfId="0" applyFont="1" applyBorder="1" applyAlignment="1">
      <alignment horizontal="center" vertical="center"/>
    </xf>
    <xf numFmtId="196" fontId="3" fillId="5" borderId="51" xfId="0" applyNumberFormat="1" applyFont="1" applyFill="1" applyBorder="1" applyAlignment="1">
      <alignment vertical="center" shrinkToFit="1"/>
    </xf>
    <xf numFmtId="196" fontId="3" fillId="5" borderId="66" xfId="0" applyNumberFormat="1" applyFont="1" applyFill="1" applyBorder="1" applyAlignment="1">
      <alignment vertical="center" shrinkToFit="1"/>
    </xf>
    <xf numFmtId="196" fontId="3" fillId="5" borderId="17" xfId="0" applyNumberFormat="1" applyFont="1" applyFill="1" applyBorder="1" applyAlignment="1">
      <alignment vertical="center" shrinkToFit="1"/>
    </xf>
    <xf numFmtId="0" fontId="3" fillId="0" borderId="31" xfId="0" applyFont="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50" xfId="0" applyFont="1" applyBorder="1" applyAlignment="1">
      <alignment horizontal="center" vertical="center"/>
    </xf>
    <xf numFmtId="0" fontId="8" fillId="0" borderId="31" xfId="0" applyFont="1" applyBorder="1" applyAlignment="1">
      <alignment horizontal="center" vertical="center"/>
    </xf>
    <xf numFmtId="0" fontId="3" fillId="0" borderId="149" xfId="0" applyFont="1" applyBorder="1">
      <alignment vertical="center"/>
    </xf>
    <xf numFmtId="196" fontId="3" fillId="5" borderId="148" xfId="0" applyNumberFormat="1" applyFont="1" applyFill="1" applyBorder="1" applyAlignment="1">
      <alignment vertical="center" shrinkToFit="1"/>
    </xf>
    <xf numFmtId="49" fontId="3" fillId="5" borderId="147" xfId="0" applyNumberFormat="1" applyFont="1" applyFill="1" applyBorder="1" applyAlignment="1">
      <alignment vertical="center" wrapText="1"/>
    </xf>
    <xf numFmtId="0" fontId="3" fillId="0" borderId="18" xfId="0" applyFont="1" applyFill="1" applyBorder="1" applyAlignment="1">
      <alignment horizontal="left" vertical="top" wrapText="1"/>
    </xf>
    <xf numFmtId="0" fontId="3" fillId="0" borderId="28"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2"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23" xfId="0" applyFont="1" applyFill="1" applyBorder="1" applyAlignment="1">
      <alignment horizontal="left" vertical="top" wrapText="1"/>
    </xf>
    <xf numFmtId="0" fontId="3" fillId="0" borderId="65"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62" xfId="0" applyFont="1" applyFill="1" applyBorder="1" applyAlignment="1">
      <alignment horizontal="left" vertical="top" wrapText="1"/>
    </xf>
    <xf numFmtId="0" fontId="3" fillId="0" borderId="29" xfId="0" applyFont="1" applyFill="1" applyBorder="1" applyAlignment="1">
      <alignment horizontal="left" vertical="center" shrinkToFit="1"/>
    </xf>
    <xf numFmtId="0" fontId="3" fillId="0" borderId="20" xfId="0" applyFont="1" applyFill="1" applyBorder="1" applyAlignment="1">
      <alignment horizontal="left" vertical="top" wrapText="1"/>
    </xf>
    <xf numFmtId="0" fontId="3" fillId="0" borderId="29" xfId="0" applyFont="1" applyFill="1" applyBorder="1" applyAlignment="1">
      <alignment horizontal="left" vertical="top" wrapText="1"/>
    </xf>
    <xf numFmtId="0" fontId="3" fillId="0" borderId="21" xfId="0" applyFont="1" applyFill="1" applyBorder="1" applyAlignment="1">
      <alignment horizontal="left" vertical="top" wrapText="1"/>
    </xf>
    <xf numFmtId="0" fontId="3" fillId="0" borderId="0" xfId="0" applyFont="1" applyFill="1" applyBorder="1" applyAlignment="1">
      <alignment horizontal="center" vertical="center" shrinkToFit="1"/>
    </xf>
    <xf numFmtId="0" fontId="3" fillId="0" borderId="14" xfId="0" applyFont="1" applyFill="1" applyBorder="1" applyAlignment="1">
      <alignment horizontal="center" vertical="center" shrinkToFit="1"/>
    </xf>
    <xf numFmtId="0" fontId="5" fillId="0" borderId="0" xfId="0" applyFont="1">
      <alignment vertical="center"/>
    </xf>
    <xf numFmtId="0" fontId="3" fillId="0" borderId="16" xfId="0" applyFont="1" applyBorder="1">
      <alignment vertical="center"/>
    </xf>
    <xf numFmtId="0" fontId="3" fillId="0" borderId="24" xfId="0" applyFont="1" applyBorder="1" applyAlignment="1">
      <alignment vertical="center"/>
    </xf>
    <xf numFmtId="0" fontId="3" fillId="0" borderId="46" xfId="0" applyFont="1" applyBorder="1" applyAlignment="1">
      <alignment vertical="center"/>
    </xf>
    <xf numFmtId="0" fontId="3" fillId="0" borderId="25" xfId="0" applyFont="1" applyBorder="1" applyAlignment="1">
      <alignment vertical="center"/>
    </xf>
    <xf numFmtId="0" fontId="3" fillId="5" borderId="25" xfId="0" applyFont="1" applyFill="1" applyBorder="1" applyAlignment="1">
      <alignment horizontal="left" vertical="center" shrinkToFit="1"/>
    </xf>
    <xf numFmtId="0" fontId="3" fillId="5" borderId="16" xfId="0" applyFont="1" applyFill="1" applyBorder="1" applyAlignment="1">
      <alignment horizontal="left" vertical="center" shrinkToFit="1"/>
    </xf>
    <xf numFmtId="0" fontId="3" fillId="5" borderId="16" xfId="0" applyFont="1" applyFill="1" applyBorder="1" applyAlignment="1">
      <alignment horizontal="center" vertical="center" shrinkToFit="1"/>
    </xf>
    <xf numFmtId="199" fontId="3" fillId="0" borderId="29" xfId="0" applyNumberFormat="1" applyFont="1" applyBorder="1" applyAlignment="1">
      <alignment horizontal="left" vertical="center"/>
    </xf>
    <xf numFmtId="0" fontId="3" fillId="0" borderId="22" xfId="0" applyFont="1" applyBorder="1" applyAlignment="1">
      <alignment vertical="center" wrapText="1"/>
    </xf>
    <xf numFmtId="0" fontId="3" fillId="0" borderId="23" xfId="0" applyFont="1" applyBorder="1" applyAlignment="1">
      <alignment vertical="center" wrapText="1"/>
    </xf>
    <xf numFmtId="0" fontId="3" fillId="0" borderId="20" xfId="0" applyFont="1" applyBorder="1" applyAlignment="1">
      <alignment vertical="center" wrapText="1"/>
    </xf>
    <xf numFmtId="0" fontId="3" fillId="0" borderId="33" xfId="0" applyFont="1" applyBorder="1" applyAlignment="1">
      <alignment vertical="center" shrinkToFit="1"/>
    </xf>
    <xf numFmtId="0" fontId="3" fillId="0" borderId="34" xfId="0" applyFont="1" applyBorder="1" applyAlignment="1">
      <alignment vertical="center" shrinkToFit="1"/>
    </xf>
    <xf numFmtId="0" fontId="3" fillId="0" borderId="0" xfId="0" applyFont="1" applyAlignment="1">
      <alignment horizontal="left" vertical="center" wrapText="1"/>
    </xf>
    <xf numFmtId="0" fontId="3" fillId="0" borderId="33" xfId="0" applyNumberFormat="1" applyFont="1" applyBorder="1">
      <alignment vertical="center"/>
    </xf>
    <xf numFmtId="0" fontId="3" fillId="0" borderId="34" xfId="0" applyNumberFormat="1" applyFont="1" applyBorder="1">
      <alignment vertical="center"/>
    </xf>
    <xf numFmtId="0" fontId="3" fillId="0" borderId="53" xfId="0" applyNumberFormat="1" applyFont="1" applyBorder="1">
      <alignment vertical="center"/>
    </xf>
    <xf numFmtId="0" fontId="3" fillId="0" borderId="68" xfId="0" applyFont="1" applyBorder="1" applyAlignment="1">
      <alignment vertical="center" shrinkToFit="1"/>
    </xf>
    <xf numFmtId="0" fontId="3" fillId="0" borderId="89" xfId="0" applyFont="1" applyBorder="1" applyAlignment="1">
      <alignment vertical="center" shrinkToFit="1"/>
    </xf>
    <xf numFmtId="0" fontId="3" fillId="0" borderId="67" xfId="0" applyFont="1" applyBorder="1" applyAlignment="1">
      <alignment vertical="center" shrinkToFit="1"/>
    </xf>
    <xf numFmtId="0" fontId="0" fillId="0" borderId="50" xfId="0" applyBorder="1" applyAlignment="1">
      <alignment vertical="center" shrinkToFit="1"/>
    </xf>
    <xf numFmtId="0" fontId="3" fillId="0" borderId="21" xfId="0" applyFont="1" applyBorder="1" applyAlignment="1">
      <alignment vertical="center" shrinkToFit="1"/>
    </xf>
    <xf numFmtId="0" fontId="3" fillId="0" borderId="18" xfId="0" applyNumberFormat="1" applyFont="1" applyBorder="1" applyAlignment="1">
      <alignment vertical="center"/>
    </xf>
    <xf numFmtId="0" fontId="3" fillId="0" borderId="28" xfId="0" applyNumberFormat="1" applyFont="1" applyBorder="1" applyAlignment="1">
      <alignment vertical="center"/>
    </xf>
    <xf numFmtId="0" fontId="3" fillId="0" borderId="19" xfId="0" applyNumberFormat="1" applyFont="1" applyBorder="1" applyAlignment="1">
      <alignment vertical="center"/>
    </xf>
    <xf numFmtId="0" fontId="3" fillId="0" borderId="52" xfId="0" applyFont="1" applyBorder="1" applyAlignment="1">
      <alignment vertical="center" shrinkToFit="1"/>
    </xf>
    <xf numFmtId="0" fontId="3" fillId="0" borderId="23" xfId="0" applyFont="1" applyBorder="1" applyAlignment="1">
      <alignment vertical="center" shrinkToFit="1"/>
    </xf>
    <xf numFmtId="0" fontId="3" fillId="5" borderId="23" xfId="0" applyFont="1" applyFill="1" applyBorder="1" applyAlignment="1">
      <alignment horizontal="left" vertical="top" wrapText="1"/>
    </xf>
    <xf numFmtId="0" fontId="3" fillId="0" borderId="23" xfId="0" applyFont="1" applyBorder="1" applyAlignment="1">
      <alignment horizontal="left" vertical="center"/>
    </xf>
    <xf numFmtId="0" fontId="3" fillId="0" borderId="0" xfId="0" applyFont="1" applyFill="1" applyBorder="1" applyAlignment="1">
      <alignment horizontal="left" vertical="center" shrinkToFit="1"/>
    </xf>
    <xf numFmtId="0" fontId="3" fillId="0" borderId="17" xfId="0" applyFont="1" applyFill="1" applyBorder="1" applyAlignment="1">
      <alignment horizontal="center" vertical="center" shrinkToFit="1"/>
    </xf>
    <xf numFmtId="186" fontId="3" fillId="0" borderId="17" xfId="0" applyNumberFormat="1" applyFont="1" applyFill="1" applyBorder="1" applyAlignment="1">
      <alignment horizontal="center" vertical="center" shrinkToFit="1"/>
    </xf>
    <xf numFmtId="0" fontId="3" fillId="0" borderId="0" xfId="0" applyFont="1" applyBorder="1" applyAlignment="1">
      <alignment horizontal="left" vertical="center" shrinkToFit="1"/>
    </xf>
    <xf numFmtId="0" fontId="3" fillId="5" borderId="0" xfId="0" applyFont="1" applyFill="1" applyBorder="1" applyAlignment="1">
      <alignment horizontal="left" vertical="top" shrinkToFit="1"/>
    </xf>
    <xf numFmtId="0" fontId="3" fillId="11" borderId="0" xfId="0" applyFont="1" applyFill="1" applyBorder="1" applyAlignment="1">
      <alignment horizontal="left" vertical="center" shrinkToFit="1"/>
    </xf>
    <xf numFmtId="0" fontId="0" fillId="0" borderId="0" xfId="0" applyBorder="1" applyAlignment="1">
      <alignment horizontal="left" vertical="center" shrinkToFit="1"/>
    </xf>
    <xf numFmtId="0" fontId="0" fillId="0" borderId="23" xfId="0" applyBorder="1" applyAlignment="1">
      <alignment horizontal="left" vertical="center" shrinkToFit="1"/>
    </xf>
    <xf numFmtId="0" fontId="3" fillId="11" borderId="0" xfId="0" applyFont="1" applyFill="1" applyBorder="1" applyAlignment="1">
      <alignment horizontal="left" vertical="center"/>
    </xf>
    <xf numFmtId="0" fontId="0" fillId="0" borderId="0" xfId="0" applyBorder="1" applyAlignment="1">
      <alignment horizontal="left" vertical="center"/>
    </xf>
    <xf numFmtId="210" fontId="3" fillId="11" borderId="0" xfId="0" applyNumberFormat="1" applyFont="1" applyFill="1" applyBorder="1" applyAlignment="1">
      <alignment horizontal="left" vertical="center"/>
    </xf>
    <xf numFmtId="211" fontId="3" fillId="11" borderId="0" xfId="0" applyNumberFormat="1" applyFont="1" applyFill="1" applyBorder="1" applyAlignment="1">
      <alignment horizontal="left" vertical="center"/>
    </xf>
    <xf numFmtId="9" fontId="3" fillId="11" borderId="0" xfId="6" applyFont="1" applyFill="1" applyBorder="1" applyAlignment="1">
      <alignment horizontal="left" vertical="center"/>
    </xf>
    <xf numFmtId="0" fontId="3" fillId="0" borderId="31" xfId="0" applyFont="1" applyFill="1" applyBorder="1" applyAlignment="1">
      <alignment horizontal="left" vertical="center" shrinkToFit="1"/>
    </xf>
    <xf numFmtId="197" fontId="3" fillId="5" borderId="0" xfId="0" applyNumberFormat="1" applyFont="1" applyFill="1" applyBorder="1" applyAlignment="1">
      <alignment horizontal="center" vertical="top" shrinkToFit="1"/>
    </xf>
    <xf numFmtId="0" fontId="3" fillId="0" borderId="0" xfId="0" applyFont="1" applyFill="1" applyBorder="1" applyAlignment="1">
      <alignment vertical="top"/>
    </xf>
    <xf numFmtId="0" fontId="3" fillId="0" borderId="0" xfId="0" applyFont="1" applyFill="1" applyBorder="1" applyAlignment="1">
      <alignment horizontal="center" vertical="top"/>
    </xf>
    <xf numFmtId="176" fontId="3" fillId="0" borderId="29" xfId="0" applyNumberFormat="1" applyFont="1" applyBorder="1" applyAlignment="1">
      <alignment horizontal="right" vertical="center" shrinkToFit="1"/>
    </xf>
    <xf numFmtId="0" fontId="3" fillId="0" borderId="29" xfId="0" applyFont="1" applyFill="1" applyBorder="1" applyAlignment="1">
      <alignment horizontal="center" vertical="center" shrinkToFit="1"/>
    </xf>
    <xf numFmtId="0" fontId="3" fillId="0" borderId="0" xfId="0" applyFont="1" applyFill="1" applyBorder="1" applyAlignment="1">
      <alignment horizontal="left" vertical="top"/>
    </xf>
    <xf numFmtId="0" fontId="3" fillId="0" borderId="29" xfId="0" applyFont="1" applyFill="1" applyBorder="1" applyAlignment="1">
      <alignment horizontal="left" vertical="top"/>
    </xf>
    <xf numFmtId="0" fontId="3" fillId="5" borderId="29" xfId="0" applyFont="1" applyFill="1" applyBorder="1" applyAlignment="1">
      <alignment horizontal="left" vertical="top" shrinkToFit="1"/>
    </xf>
    <xf numFmtId="197" fontId="3" fillId="5" borderId="0" xfId="0" applyNumberFormat="1" applyFont="1" applyFill="1" applyBorder="1" applyAlignment="1">
      <alignment horizontal="left" vertical="top" shrinkToFit="1"/>
    </xf>
    <xf numFmtId="197" fontId="3" fillId="5" borderId="29" xfId="0" applyNumberFormat="1" applyFont="1" applyFill="1" applyBorder="1" applyAlignment="1">
      <alignment horizontal="left" vertical="top" shrinkToFit="1"/>
    </xf>
    <xf numFmtId="0" fontId="3" fillId="5" borderId="0" xfId="0" applyFont="1" applyFill="1" applyBorder="1" applyAlignment="1">
      <alignment horizontal="left" vertical="top"/>
    </xf>
    <xf numFmtId="0" fontId="3" fillId="5" borderId="23" xfId="0" applyFont="1" applyFill="1" applyBorder="1" applyAlignment="1">
      <alignment horizontal="left" vertical="top"/>
    </xf>
    <xf numFmtId="0" fontId="3" fillId="0" borderId="27" xfId="0" applyFont="1" applyFill="1" applyBorder="1" applyAlignment="1">
      <alignment horizontal="center" vertical="center" shrinkToFit="1"/>
    </xf>
    <xf numFmtId="186" fontId="3" fillId="0" borderId="27" xfId="0" applyNumberFormat="1" applyFont="1" applyFill="1" applyBorder="1" applyAlignment="1">
      <alignment horizontal="center" vertical="center" shrinkToFit="1"/>
    </xf>
    <xf numFmtId="0" fontId="3" fillId="0" borderId="66" xfId="0" applyFont="1" applyFill="1" applyBorder="1" applyAlignment="1">
      <alignment horizontal="center" vertical="center" shrinkToFit="1"/>
    </xf>
    <xf numFmtId="186" fontId="3" fillId="0" borderId="66" xfId="0" applyNumberFormat="1" applyFont="1" applyFill="1" applyBorder="1" applyAlignment="1">
      <alignment horizontal="center" vertical="center" shrinkToFit="1"/>
    </xf>
    <xf numFmtId="0" fontId="3" fillId="0" borderId="28" xfId="0" applyFont="1" applyBorder="1">
      <alignment vertical="center"/>
    </xf>
    <xf numFmtId="0" fontId="3" fillId="0" borderId="37" xfId="0" applyFont="1" applyBorder="1">
      <alignment vertical="center"/>
    </xf>
    <xf numFmtId="0" fontId="3" fillId="0" borderId="109" xfId="0" applyFont="1" applyBorder="1" applyAlignment="1">
      <alignment horizontal="center" vertical="center"/>
    </xf>
    <xf numFmtId="0" fontId="3" fillId="0" borderId="79" xfId="0" applyFont="1" applyBorder="1" applyAlignment="1">
      <alignment horizontal="center" vertical="center"/>
    </xf>
    <xf numFmtId="0" fontId="3" fillId="0" borderId="80" xfId="0" applyFont="1" applyBorder="1" applyAlignment="1">
      <alignment horizontal="center" vertical="center"/>
    </xf>
    <xf numFmtId="0" fontId="3" fillId="0" borderId="99" xfId="0" applyFont="1" applyBorder="1" applyAlignment="1">
      <alignment horizontal="center" vertical="center"/>
    </xf>
    <xf numFmtId="0" fontId="3" fillId="0" borderId="28" xfId="0" applyFont="1" applyBorder="1" applyAlignment="1">
      <alignment horizontal="left" vertical="center" wrapText="1" shrinkToFit="1"/>
    </xf>
    <xf numFmtId="0" fontId="3" fillId="0" borderId="37" xfId="0" applyFont="1" applyBorder="1" applyAlignment="1">
      <alignment horizontal="left" vertical="center" shrinkToFit="1"/>
    </xf>
    <xf numFmtId="0" fontId="3" fillId="0" borderId="38" xfId="0" applyFont="1" applyBorder="1">
      <alignment vertical="center"/>
    </xf>
    <xf numFmtId="0" fontId="3" fillId="0" borderId="100" xfId="0" applyFont="1" applyBorder="1">
      <alignment vertical="center"/>
    </xf>
    <xf numFmtId="0" fontId="3" fillId="0" borderId="74" xfId="0" applyFont="1" applyBorder="1" applyAlignment="1">
      <alignment vertical="center"/>
    </xf>
    <xf numFmtId="0" fontId="0" fillId="0" borderId="142" xfId="0" applyBorder="1" applyAlignment="1">
      <alignment vertical="center"/>
    </xf>
    <xf numFmtId="196" fontId="3" fillId="5" borderId="24" xfId="0" applyNumberFormat="1" applyFont="1" applyFill="1" applyBorder="1" applyAlignment="1">
      <alignment horizontal="center" vertical="center"/>
    </xf>
    <xf numFmtId="196" fontId="3" fillId="5" borderId="25" xfId="0" applyNumberFormat="1" applyFont="1" applyFill="1" applyBorder="1" applyAlignment="1">
      <alignment horizontal="center" vertical="center"/>
    </xf>
    <xf numFmtId="0" fontId="3" fillId="5" borderId="24" xfId="0" applyFont="1" applyFill="1" applyBorder="1" applyAlignment="1">
      <alignment horizontal="center" vertical="center"/>
    </xf>
    <xf numFmtId="0" fontId="3" fillId="5" borderId="25" xfId="0" applyFont="1" applyFill="1" applyBorder="1" applyAlignment="1">
      <alignment horizontal="center" vertical="center"/>
    </xf>
    <xf numFmtId="0" fontId="3" fillId="5" borderId="46" xfId="0" applyFont="1" applyFill="1" applyBorder="1" applyAlignment="1">
      <alignment horizontal="center" vertical="center"/>
    </xf>
    <xf numFmtId="0" fontId="3" fillId="0" borderId="46" xfId="0" applyFont="1" applyBorder="1" applyAlignment="1">
      <alignment horizontal="center" vertical="center"/>
    </xf>
    <xf numFmtId="196" fontId="3" fillId="0" borderId="16" xfId="0" applyNumberFormat="1" applyFont="1" applyBorder="1" applyAlignment="1">
      <alignment horizontal="center" vertical="center"/>
    </xf>
    <xf numFmtId="184" fontId="3" fillId="0" borderId="18" xfId="0" applyNumberFormat="1" applyFont="1" applyFill="1" applyBorder="1" applyAlignment="1">
      <alignment horizontal="center" vertical="center"/>
    </xf>
    <xf numFmtId="184" fontId="3" fillId="0" borderId="19" xfId="0" applyNumberFormat="1" applyFont="1" applyFill="1" applyBorder="1" applyAlignment="1">
      <alignment horizontal="center" vertical="center"/>
    </xf>
    <xf numFmtId="184" fontId="3" fillId="0" borderId="20" xfId="0" applyNumberFormat="1" applyFont="1" applyFill="1" applyBorder="1" applyAlignment="1">
      <alignment horizontal="center" vertical="center"/>
    </xf>
    <xf numFmtId="184" fontId="3" fillId="0" borderId="21" xfId="0" applyNumberFormat="1" applyFont="1" applyFill="1" applyBorder="1" applyAlignment="1">
      <alignment horizontal="center" vertical="center"/>
    </xf>
    <xf numFmtId="0" fontId="3" fillId="5" borderId="18" xfId="0" applyFont="1" applyFill="1" applyBorder="1" applyAlignment="1">
      <alignment horizontal="left" vertical="top" wrapText="1"/>
    </xf>
    <xf numFmtId="0" fontId="3" fillId="5" borderId="19" xfId="0" applyFont="1" applyFill="1" applyBorder="1" applyAlignment="1">
      <alignment horizontal="left" vertical="top" wrapText="1"/>
    </xf>
    <xf numFmtId="0" fontId="3" fillId="5" borderId="22" xfId="0" applyFont="1" applyFill="1" applyBorder="1" applyAlignment="1">
      <alignment horizontal="left" vertical="top" wrapText="1"/>
    </xf>
    <xf numFmtId="0" fontId="3" fillId="5" borderId="65" xfId="0" applyFont="1" applyFill="1" applyBorder="1" applyAlignment="1">
      <alignment horizontal="left" vertical="top" wrapText="1"/>
    </xf>
    <xf numFmtId="0" fontId="3" fillId="5" borderId="62" xfId="0" applyFont="1" applyFill="1" applyBorder="1" applyAlignment="1">
      <alignment horizontal="left" vertical="top" wrapText="1"/>
    </xf>
    <xf numFmtId="0" fontId="3" fillId="5" borderId="20" xfId="0" applyFont="1" applyFill="1" applyBorder="1" applyAlignment="1">
      <alignment horizontal="left" vertical="top" wrapText="1"/>
    </xf>
    <xf numFmtId="0" fontId="3" fillId="0" borderId="123" xfId="0" applyFont="1" applyBorder="1" applyAlignment="1">
      <alignment horizontal="center" vertical="center"/>
    </xf>
    <xf numFmtId="0" fontId="3" fillId="0" borderId="63" xfId="0" applyFont="1" applyBorder="1" applyAlignment="1">
      <alignment horizontal="center" vertical="center"/>
    </xf>
    <xf numFmtId="0" fontId="3" fillId="0" borderId="125" xfId="0" applyFont="1" applyBorder="1" applyAlignment="1">
      <alignment horizontal="center" vertical="center"/>
    </xf>
    <xf numFmtId="0" fontId="3" fillId="0" borderId="126" xfId="0" applyFont="1" applyBorder="1" applyAlignment="1">
      <alignment horizontal="center" vertical="center"/>
    </xf>
    <xf numFmtId="0" fontId="3" fillId="0" borderId="26" xfId="0" applyFont="1" applyBorder="1" applyAlignment="1">
      <alignment horizontal="center" vertical="center"/>
    </xf>
    <xf numFmtId="0" fontId="3" fillId="0" borderId="60" xfId="0" applyFont="1" applyBorder="1" applyAlignment="1">
      <alignment horizontal="center" vertical="center" shrinkToFit="1"/>
    </xf>
    <xf numFmtId="0" fontId="3" fillId="0" borderId="54" xfId="0" applyFont="1" applyBorder="1" applyAlignment="1">
      <alignment horizontal="center" vertical="center" shrinkToFit="1"/>
    </xf>
    <xf numFmtId="0" fontId="3" fillId="0" borderId="52" xfId="0" applyFont="1" applyBorder="1" applyAlignment="1">
      <alignment horizontal="center" vertical="center"/>
    </xf>
    <xf numFmtId="0" fontId="3" fillId="0" borderId="69" xfId="0" applyFont="1" applyBorder="1" applyAlignment="1">
      <alignment horizontal="center" vertical="center"/>
    </xf>
    <xf numFmtId="0" fontId="3" fillId="0" borderId="140" xfId="0" applyFont="1" applyBorder="1" applyAlignment="1">
      <alignment horizontal="center" vertical="center" shrinkToFit="1"/>
    </xf>
    <xf numFmtId="0" fontId="3" fillId="0" borderId="141" xfId="0" applyFont="1" applyBorder="1" applyAlignment="1">
      <alignment horizontal="center" vertical="center" shrinkToFit="1"/>
    </xf>
    <xf numFmtId="0" fontId="5" fillId="0" borderId="8" xfId="0" applyFont="1" applyBorder="1">
      <alignment vertical="center"/>
    </xf>
    <xf numFmtId="0" fontId="3" fillId="0" borderId="74" xfId="0" applyFont="1" applyBorder="1">
      <alignment vertical="center"/>
    </xf>
    <xf numFmtId="0" fontId="3" fillId="0" borderId="63" xfId="0" applyFont="1" applyBorder="1" applyAlignment="1">
      <alignment horizontal="left" vertical="center"/>
    </xf>
    <xf numFmtId="0" fontId="3" fillId="0" borderId="124" xfId="0" applyFont="1" applyBorder="1" applyAlignment="1">
      <alignment horizontal="left" vertical="center"/>
    </xf>
    <xf numFmtId="0" fontId="3" fillId="0" borderId="16" xfId="0" applyFont="1" applyBorder="1" applyAlignment="1">
      <alignment horizontal="left" vertical="center" shrinkToFit="1"/>
    </xf>
    <xf numFmtId="0" fontId="3" fillId="0" borderId="41" xfId="0" applyFont="1" applyBorder="1" applyAlignment="1">
      <alignment horizontal="left" vertical="center" shrinkToFit="1"/>
    </xf>
    <xf numFmtId="0" fontId="3" fillId="0" borderId="123" xfId="0" applyFont="1" applyBorder="1">
      <alignment vertical="center"/>
    </xf>
    <xf numFmtId="0" fontId="3" fillId="0" borderId="63" xfId="0" applyFont="1" applyBorder="1">
      <alignment vertical="center"/>
    </xf>
    <xf numFmtId="212" fontId="3" fillId="5" borderId="112" xfId="0" applyNumberFormat="1" applyFont="1" applyFill="1" applyBorder="1" applyAlignment="1">
      <alignment horizontal="center" vertical="center" shrinkToFit="1"/>
    </xf>
    <xf numFmtId="212" fontId="3" fillId="5" borderId="40" xfId="0" applyNumberFormat="1" applyFont="1" applyFill="1" applyBorder="1" applyAlignment="1">
      <alignment horizontal="center" vertical="center" shrinkToFit="1"/>
    </xf>
    <xf numFmtId="210" fontId="3" fillId="5" borderId="112" xfId="0" applyNumberFormat="1" applyFont="1" applyFill="1" applyBorder="1" applyAlignment="1">
      <alignment horizontal="center" vertical="center" shrinkToFit="1"/>
    </xf>
    <xf numFmtId="210" fontId="3" fillId="5" borderId="61" xfId="0" applyNumberFormat="1" applyFont="1" applyFill="1" applyBorder="1" applyAlignment="1">
      <alignment horizontal="center" vertical="center" shrinkToFit="1"/>
    </xf>
    <xf numFmtId="0" fontId="3" fillId="0" borderId="111" xfId="0" applyFont="1" applyBorder="1" applyAlignment="1">
      <alignment horizontal="left" vertical="center" wrapText="1"/>
    </xf>
    <xf numFmtId="0" fontId="3" fillId="0" borderId="28" xfId="0" applyFont="1" applyBorder="1" applyAlignment="1">
      <alignment horizontal="left" vertical="center" wrapText="1"/>
    </xf>
    <xf numFmtId="0" fontId="0" fillId="0" borderId="28" xfId="0" applyBorder="1" applyAlignment="1">
      <alignment horizontal="left" vertical="center"/>
    </xf>
    <xf numFmtId="0" fontId="0" fillId="0" borderId="28" xfId="0" applyBorder="1" applyAlignment="1">
      <alignment vertical="center"/>
    </xf>
    <xf numFmtId="0" fontId="3" fillId="0" borderId="72" xfId="0" applyFont="1" applyBorder="1" applyAlignment="1">
      <alignment horizontal="left" vertical="center" wrapText="1"/>
    </xf>
    <xf numFmtId="0" fontId="3" fillId="0" borderId="29" xfId="0" applyFont="1" applyBorder="1" applyAlignment="1">
      <alignment horizontal="left" vertical="center" wrapText="1"/>
    </xf>
    <xf numFmtId="0" fontId="0" fillId="0" borderId="29" xfId="0" applyBorder="1" applyAlignment="1">
      <alignment horizontal="left" vertical="center"/>
    </xf>
    <xf numFmtId="0" fontId="0" fillId="0" borderId="29" xfId="0" applyBorder="1" applyAlignment="1">
      <alignment vertical="center"/>
    </xf>
    <xf numFmtId="0" fontId="3" fillId="0" borderId="111" xfId="0" applyFont="1" applyBorder="1" applyAlignment="1">
      <alignment horizontal="left" vertical="center"/>
    </xf>
    <xf numFmtId="0" fontId="3" fillId="0" borderId="28"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0" fillId="0" borderId="14" xfId="0" applyBorder="1" applyAlignment="1">
      <alignment horizontal="left"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3" fillId="0" borderId="34" xfId="0" applyFont="1" applyBorder="1" applyAlignment="1">
      <alignment horizontal="center" vertical="center"/>
    </xf>
    <xf numFmtId="0" fontId="3" fillId="5" borderId="28" xfId="0" applyFont="1" applyFill="1" applyBorder="1" applyAlignment="1">
      <alignment horizontal="left" vertical="center" wrapText="1"/>
    </xf>
    <xf numFmtId="0" fontId="3" fillId="5" borderId="31" xfId="0" applyFont="1" applyFill="1" applyBorder="1" applyAlignment="1">
      <alignment horizontal="left" vertical="center" wrapText="1"/>
    </xf>
    <xf numFmtId="0" fontId="3" fillId="5" borderId="34" xfId="0" applyFont="1" applyFill="1" applyBorder="1" applyAlignment="1">
      <alignment horizontal="left" vertical="center" wrapText="1"/>
    </xf>
    <xf numFmtId="0" fontId="3" fillId="5" borderId="0" xfId="0" applyFont="1" applyFill="1" applyBorder="1" applyAlignment="1">
      <alignment horizontal="left" vertical="center" wrapText="1"/>
    </xf>
    <xf numFmtId="0" fontId="3" fillId="5" borderId="29" xfId="0" applyFont="1" applyFill="1" applyBorder="1" applyAlignment="1">
      <alignment horizontal="left" vertical="center" wrapText="1"/>
    </xf>
    <xf numFmtId="0" fontId="0" fillId="0" borderId="46" xfId="0" applyBorder="1" applyAlignment="1">
      <alignment vertical="center"/>
    </xf>
    <xf numFmtId="0" fontId="5" fillId="0" borderId="5" xfId="0" applyFont="1" applyBorder="1">
      <alignment vertical="center"/>
    </xf>
    <xf numFmtId="0" fontId="5" fillId="0" borderId="46" xfId="0" applyFont="1" applyBorder="1">
      <alignment vertical="center"/>
    </xf>
    <xf numFmtId="0" fontId="3" fillId="5" borderId="12" xfId="0" applyFont="1" applyFill="1" applyBorder="1" applyAlignment="1">
      <alignment horizontal="left" vertical="top" wrapText="1"/>
    </xf>
    <xf numFmtId="0" fontId="3" fillId="5" borderId="15" xfId="0" applyFont="1" applyFill="1" applyBorder="1" applyAlignment="1">
      <alignment horizontal="left" vertical="top" wrapText="1"/>
    </xf>
    <xf numFmtId="0" fontId="0" fillId="0" borderId="100" xfId="0" applyBorder="1" applyAlignment="1">
      <alignment vertical="center"/>
    </xf>
    <xf numFmtId="0" fontId="3" fillId="5" borderId="37" xfId="0" applyFont="1" applyFill="1" applyBorder="1" applyAlignment="1">
      <alignment horizontal="left" vertical="top" wrapText="1"/>
    </xf>
    <xf numFmtId="0" fontId="5" fillId="0" borderId="125" xfId="0" applyFont="1" applyBorder="1">
      <alignment vertical="center"/>
    </xf>
    <xf numFmtId="0" fontId="5" fillId="0" borderId="16" xfId="0" applyFont="1" applyBorder="1">
      <alignment vertical="center"/>
    </xf>
    <xf numFmtId="0" fontId="5" fillId="0" borderId="41" xfId="0" applyFont="1" applyBorder="1">
      <alignment vertical="center"/>
    </xf>
    <xf numFmtId="0" fontId="3" fillId="5" borderId="125" xfId="0" applyFont="1" applyFill="1" applyBorder="1" applyAlignment="1">
      <alignment horizontal="left" vertical="top" wrapText="1"/>
    </xf>
    <xf numFmtId="0" fontId="3" fillId="5" borderId="41" xfId="0" applyFont="1" applyFill="1" applyBorder="1" applyAlignment="1">
      <alignment horizontal="left" vertical="top" wrapText="1"/>
    </xf>
    <xf numFmtId="0" fontId="3" fillId="5" borderId="127" xfId="0" applyFont="1" applyFill="1" applyBorder="1" applyAlignment="1">
      <alignment horizontal="left" vertical="top" wrapText="1"/>
    </xf>
    <xf numFmtId="0" fontId="3" fillId="5" borderId="128" xfId="0" applyFont="1" applyFill="1" applyBorder="1" applyAlignment="1">
      <alignment horizontal="left" vertical="top" wrapText="1"/>
    </xf>
    <xf numFmtId="0" fontId="3" fillId="5" borderId="130" xfId="0" applyFont="1" applyFill="1" applyBorder="1" applyAlignment="1">
      <alignment horizontal="left" vertical="top" wrapText="1"/>
    </xf>
    <xf numFmtId="0" fontId="5" fillId="0" borderId="123" xfId="0" applyFont="1" applyBorder="1" applyAlignment="1">
      <alignment vertical="center" shrinkToFit="1"/>
    </xf>
    <xf numFmtId="0" fontId="5" fillId="0" borderId="63" xfId="0" applyFont="1" applyBorder="1" applyAlignment="1">
      <alignment vertical="center" shrinkToFit="1"/>
    </xf>
    <xf numFmtId="0" fontId="5" fillId="0" borderId="124" xfId="0" applyFont="1" applyBorder="1" applyAlignment="1">
      <alignment vertical="center" shrinkToFit="1"/>
    </xf>
    <xf numFmtId="0" fontId="3" fillId="0" borderId="28" xfId="0" applyFont="1" applyBorder="1" applyAlignment="1">
      <alignment vertical="center" shrinkToFit="1"/>
    </xf>
    <xf numFmtId="0" fontId="3" fillId="5" borderId="38" xfId="0" applyFont="1" applyFill="1" applyBorder="1" applyAlignment="1">
      <alignment horizontal="left" vertical="top" wrapText="1"/>
    </xf>
    <xf numFmtId="38" fontId="3" fillId="5" borderId="112" xfId="5" applyFont="1" applyFill="1" applyBorder="1" applyAlignment="1">
      <alignment horizontal="center" vertical="center"/>
    </xf>
    <xf numFmtId="38" fontId="3" fillId="5" borderId="86" xfId="5" applyFont="1" applyFill="1" applyBorder="1" applyAlignment="1">
      <alignment horizontal="center" vertical="center"/>
    </xf>
    <xf numFmtId="38" fontId="3" fillId="5" borderId="131" xfId="5" applyFont="1" applyFill="1" applyBorder="1" applyAlignment="1">
      <alignment horizontal="center" vertical="center"/>
    </xf>
    <xf numFmtId="38" fontId="3" fillId="5" borderId="58" xfId="5" applyFont="1" applyFill="1" applyBorder="1" applyAlignment="1">
      <alignment horizontal="center" vertical="center"/>
    </xf>
    <xf numFmtId="38" fontId="3" fillId="5" borderId="40" xfId="5" applyFont="1" applyFill="1" applyBorder="1" applyAlignment="1">
      <alignment horizontal="center" vertical="center"/>
    </xf>
    <xf numFmtId="0" fontId="3" fillId="0" borderId="46" xfId="0" applyFont="1" applyBorder="1" applyAlignment="1">
      <alignment vertical="center" shrinkToFit="1"/>
    </xf>
    <xf numFmtId="0" fontId="0" fillId="0" borderId="100" xfId="0" applyBorder="1" applyAlignment="1">
      <alignment vertical="center" shrinkToFit="1"/>
    </xf>
    <xf numFmtId="0" fontId="0" fillId="5" borderId="28" xfId="0" applyFill="1" applyBorder="1" applyAlignment="1">
      <alignment vertical="center" wrapText="1"/>
    </xf>
    <xf numFmtId="0" fontId="0" fillId="0" borderId="28" xfId="0" applyBorder="1" applyAlignment="1">
      <alignment vertical="center" wrapText="1"/>
    </xf>
    <xf numFmtId="0" fontId="0" fillId="0" borderId="37" xfId="0" applyBorder="1" applyAlignment="1">
      <alignment vertical="center" wrapText="1"/>
    </xf>
    <xf numFmtId="0" fontId="0" fillId="0" borderId="38" xfId="0" applyBorder="1" applyAlignment="1">
      <alignment vertical="center" wrapText="1"/>
    </xf>
    <xf numFmtId="196" fontId="3" fillId="0" borderId="16" xfId="0" applyNumberFormat="1" applyFont="1" applyBorder="1" applyAlignment="1">
      <alignment horizontal="center" vertical="center" shrinkToFit="1"/>
    </xf>
    <xf numFmtId="0" fontId="3" fillId="0" borderId="16" xfId="0" applyFont="1" applyBorder="1" applyAlignment="1">
      <alignment horizontal="center" vertical="center" shrinkToFit="1"/>
    </xf>
    <xf numFmtId="0" fontId="5" fillId="0" borderId="16" xfId="0" applyFont="1" applyFill="1" applyBorder="1" applyAlignment="1">
      <alignment horizontal="center" vertical="center"/>
    </xf>
    <xf numFmtId="0" fontId="4" fillId="0" borderId="0" xfId="0" applyFont="1" applyAlignment="1">
      <alignment horizontal="center" vertical="center"/>
    </xf>
    <xf numFmtId="56" fontId="3" fillId="5" borderId="16" xfId="0" applyNumberFormat="1" applyFont="1" applyFill="1" applyBorder="1" applyAlignment="1">
      <alignment horizontal="center" vertical="center"/>
    </xf>
    <xf numFmtId="56" fontId="3" fillId="5" borderId="24" xfId="0" applyNumberFormat="1" applyFont="1" applyFill="1" applyBorder="1" applyAlignment="1">
      <alignment horizontal="center" vertical="center"/>
    </xf>
    <xf numFmtId="56" fontId="3" fillId="0" borderId="16" xfId="0" applyNumberFormat="1" applyFont="1" applyBorder="1" applyAlignment="1">
      <alignment horizontal="center" vertical="center"/>
    </xf>
    <xf numFmtId="56" fontId="3" fillId="0" borderId="24" xfId="0" applyNumberFormat="1" applyFont="1" applyBorder="1" applyAlignment="1">
      <alignment horizontal="center" vertical="center"/>
    </xf>
    <xf numFmtId="0" fontId="3" fillId="5" borderId="29" xfId="0" applyFont="1" applyFill="1" applyBorder="1" applyAlignment="1">
      <alignment horizontal="left" vertical="center"/>
    </xf>
    <xf numFmtId="0" fontId="24" fillId="0" borderId="0" xfId="0" applyFont="1" applyAlignment="1">
      <alignment horizontal="center" vertical="center"/>
    </xf>
    <xf numFmtId="0" fontId="22" fillId="0" borderId="24" xfId="0" applyFont="1" applyFill="1" applyBorder="1" applyAlignment="1">
      <alignment horizontal="center" vertical="center" shrinkToFit="1"/>
    </xf>
    <xf numFmtId="0" fontId="22" fillId="0" borderId="46" xfId="0" applyFont="1" applyFill="1" applyBorder="1" applyAlignment="1">
      <alignment horizontal="center" vertical="center" shrinkToFit="1"/>
    </xf>
    <xf numFmtId="0" fontId="22" fillId="0" borderId="25" xfId="0" applyFont="1" applyFill="1" applyBorder="1" applyAlignment="1">
      <alignment horizontal="center" vertical="center" shrinkToFit="1"/>
    </xf>
    <xf numFmtId="0" fontId="22" fillId="0" borderId="24" xfId="0" applyFont="1" applyBorder="1" applyAlignment="1">
      <alignment horizontal="center" vertical="center"/>
    </xf>
    <xf numFmtId="0" fontId="22" fillId="0" borderId="46" xfId="0" applyFont="1" applyBorder="1" applyAlignment="1">
      <alignment horizontal="center" vertical="center"/>
    </xf>
    <xf numFmtId="0" fontId="22" fillId="0" borderId="25" xfId="0" applyFont="1" applyBorder="1" applyAlignment="1">
      <alignment horizontal="center" vertical="center"/>
    </xf>
    <xf numFmtId="0" fontId="21" fillId="0" borderId="46" xfId="0" applyFont="1" applyBorder="1" applyAlignment="1">
      <alignment horizontal="left" vertical="center" shrinkToFit="1"/>
    </xf>
    <xf numFmtId="0" fontId="21" fillId="0" borderId="25" xfId="0" applyFont="1" applyBorder="1" applyAlignment="1">
      <alignment horizontal="left" vertical="center" shrinkToFit="1"/>
    </xf>
    <xf numFmtId="0" fontId="23" fillId="0" borderId="16" xfId="0" applyFont="1" applyBorder="1" applyAlignment="1">
      <alignment horizontal="center" vertical="center"/>
    </xf>
    <xf numFmtId="0" fontId="21" fillId="0" borderId="0" xfId="0" applyFont="1" applyAlignment="1">
      <alignment horizontal="center" vertical="center"/>
    </xf>
    <xf numFmtId="0" fontId="21" fillId="0" borderId="0" xfId="0" applyFont="1" applyAlignment="1">
      <alignment horizontal="left" vertical="center"/>
    </xf>
    <xf numFmtId="208" fontId="21" fillId="0" borderId="0" xfId="0" applyNumberFormat="1" applyFont="1" applyAlignment="1">
      <alignment horizontal="left" vertical="center"/>
    </xf>
    <xf numFmtId="0" fontId="21" fillId="5" borderId="0" xfId="0" applyFont="1" applyFill="1" applyAlignment="1">
      <alignment horizontal="center" vertical="center"/>
    </xf>
    <xf numFmtId="0" fontId="21" fillId="5" borderId="0" xfId="0" applyFont="1" applyFill="1" applyBorder="1" applyAlignment="1">
      <alignment horizontal="center" vertical="center"/>
    </xf>
    <xf numFmtId="0" fontId="21" fillId="5" borderId="14" xfId="0" applyFont="1" applyFill="1" applyBorder="1" applyAlignment="1">
      <alignment horizontal="center" vertical="center"/>
    </xf>
    <xf numFmtId="0" fontId="21" fillId="0" borderId="0" xfId="0" applyFont="1">
      <alignment vertical="center"/>
    </xf>
    <xf numFmtId="0" fontId="21" fillId="0" borderId="0" xfId="0" applyFont="1" applyAlignment="1">
      <alignment vertical="top" wrapText="1"/>
    </xf>
    <xf numFmtId="208" fontId="21" fillId="5" borderId="0" xfId="0" applyNumberFormat="1" applyFont="1" applyFill="1" applyAlignment="1">
      <alignment horizontal="left" vertical="center" shrinkToFit="1"/>
    </xf>
    <xf numFmtId="0" fontId="21" fillId="0" borderId="0" xfId="0" applyFont="1" applyFill="1" applyAlignment="1">
      <alignment horizontal="center" vertical="center"/>
    </xf>
    <xf numFmtId="208" fontId="21" fillId="0" borderId="0" xfId="0" applyNumberFormat="1" applyFont="1" applyFill="1" applyAlignment="1">
      <alignment horizontal="left" vertical="center"/>
    </xf>
    <xf numFmtId="0" fontId="21" fillId="0" borderId="0" xfId="0" applyFont="1" applyFill="1" applyBorder="1" applyAlignment="1">
      <alignment horizontal="center" vertical="center"/>
    </xf>
    <xf numFmtId="196" fontId="3" fillId="5" borderId="16" xfId="0" applyNumberFormat="1" applyFont="1" applyFill="1" applyBorder="1" applyAlignment="1">
      <alignment horizontal="right" vertical="center" shrinkToFit="1"/>
    </xf>
    <xf numFmtId="0" fontId="3" fillId="5" borderId="16" xfId="0" applyFont="1" applyFill="1" applyBorder="1" applyAlignment="1">
      <alignment horizontal="center" vertical="center" wrapText="1"/>
    </xf>
    <xf numFmtId="0" fontId="3" fillId="5" borderId="16" xfId="0" applyFont="1" applyFill="1" applyBorder="1" applyAlignment="1">
      <alignment horizontal="left" vertical="center" wrapText="1"/>
    </xf>
  </cellXfs>
  <cellStyles count="7">
    <cellStyle name="パーセント" xfId="6" builtinId="5"/>
    <cellStyle name="桁区切り" xfId="5" builtinId="6"/>
    <cellStyle name="桁区切り 3" xfId="2"/>
    <cellStyle name="桁区切り 4" xfId="4"/>
    <cellStyle name="標準" xfId="0" builtinId="0"/>
    <cellStyle name="標準 2" xfId="1"/>
    <cellStyle name="標準 4 2" xfId="3"/>
  </cellStyles>
  <dxfs count="0"/>
  <tableStyles count="0" defaultTableStyle="TableStyleMedium2"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209551</xdr:colOff>
      <xdr:row>1</xdr:row>
      <xdr:rowOff>190501</xdr:rowOff>
    </xdr:from>
    <xdr:to>
      <xdr:col>15</xdr:col>
      <xdr:colOff>38101</xdr:colOff>
      <xdr:row>5</xdr:row>
      <xdr:rowOff>19051</xdr:rowOff>
    </xdr:to>
    <xdr:sp macro="" textlink="">
      <xdr:nvSpPr>
        <xdr:cNvPr id="2" name="AutoShape 15">
          <a:extLst>
            <a:ext uri="{FF2B5EF4-FFF2-40B4-BE49-F238E27FC236}">
              <a16:creationId xmlns:a16="http://schemas.microsoft.com/office/drawing/2014/main" xmlns="" id="{00000000-0008-0000-0500-000002000000}"/>
            </a:ext>
          </a:extLst>
        </xdr:cNvPr>
        <xdr:cNvSpPr>
          <a:spLocks noChangeArrowheads="1"/>
        </xdr:cNvSpPr>
      </xdr:nvSpPr>
      <xdr:spPr bwMode="auto">
        <a:xfrm>
          <a:off x="9696451" y="190501"/>
          <a:ext cx="1200150" cy="704850"/>
        </a:xfrm>
        <a:prstGeom prst="wedgeRectCallout">
          <a:avLst>
            <a:gd name="adj1" fmla="val -48157"/>
            <a:gd name="adj2" fmla="val 3659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700"/>
            </a:lnSpc>
            <a:defRPr sz="1000"/>
          </a:pPr>
          <a:r>
            <a:rPr lang="ja-JP" altLang="en-US" sz="1000" b="0" i="0" u="none" strike="noStrike" baseline="0">
              <a:solidFill>
                <a:srgbClr val="0000FF"/>
              </a:solidFill>
              <a:latin typeface="ＭＳ Ｐゴシック"/>
              <a:ea typeface="ＭＳ Ｐゴシック"/>
            </a:rPr>
            <a:t>研修の日程案（時間、講義タイトル等）をご入力ください。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123825</xdr:colOff>
      <xdr:row>6</xdr:row>
      <xdr:rowOff>38100</xdr:rowOff>
    </xdr:from>
    <xdr:to>
      <xdr:col>16</xdr:col>
      <xdr:colOff>638175</xdr:colOff>
      <xdr:row>9</xdr:row>
      <xdr:rowOff>123824</xdr:rowOff>
    </xdr:to>
    <xdr:sp macro="" textlink="">
      <xdr:nvSpPr>
        <xdr:cNvPr id="2" name="AutoShape 15">
          <a:extLst>
            <a:ext uri="{FF2B5EF4-FFF2-40B4-BE49-F238E27FC236}">
              <a16:creationId xmlns:a16="http://schemas.microsoft.com/office/drawing/2014/main" xmlns="" id="{00000000-0008-0000-0500-000002000000}"/>
            </a:ext>
          </a:extLst>
        </xdr:cNvPr>
        <xdr:cNvSpPr>
          <a:spLocks noChangeArrowheads="1"/>
        </xdr:cNvSpPr>
      </xdr:nvSpPr>
      <xdr:spPr bwMode="auto">
        <a:xfrm>
          <a:off x="8343900" y="1352550"/>
          <a:ext cx="2571750" cy="742949"/>
        </a:xfrm>
        <a:prstGeom prst="wedgeRectCallout">
          <a:avLst>
            <a:gd name="adj1" fmla="val -48157"/>
            <a:gd name="adj2" fmla="val 3659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700"/>
            </a:lnSpc>
            <a:defRPr sz="1000"/>
          </a:pPr>
          <a:r>
            <a:rPr lang="ja-JP" altLang="en-US" sz="1000" b="0" i="0" u="none" strike="noStrike" baseline="0">
              <a:solidFill>
                <a:srgbClr val="0000FF"/>
              </a:solidFill>
              <a:latin typeface="ＭＳ Ｐゴシック"/>
              <a:ea typeface="ＭＳ Ｐゴシック"/>
            </a:rPr>
            <a:t>黄色：入力セル</a:t>
          </a:r>
        </a:p>
        <a:p>
          <a:pPr algn="l" rtl="0">
            <a:lnSpc>
              <a:spcPts val="1700"/>
            </a:lnSpc>
            <a:defRPr sz="1000"/>
          </a:pPr>
          <a:r>
            <a:rPr lang="ja-JP" altLang="en-US" sz="1000" b="0" i="0" u="none" strike="noStrike" baseline="0">
              <a:solidFill>
                <a:srgbClr val="0000FF"/>
              </a:solidFill>
              <a:latin typeface="ＭＳ Ｐゴシック"/>
              <a:ea typeface="ＭＳ Ｐゴシック"/>
            </a:rPr>
            <a:t>水色：選択セル</a:t>
          </a:r>
          <a:endParaRPr lang="en-US" altLang="ja-JP" sz="1000" b="0" i="0" u="none" strike="noStrike" baseline="0">
            <a:solidFill>
              <a:srgbClr val="0000FF"/>
            </a:solidFill>
            <a:latin typeface="ＭＳ Ｐゴシック"/>
            <a:ea typeface="ＭＳ Ｐゴシック"/>
          </a:endParaRPr>
        </a:p>
        <a:p>
          <a:pPr algn="l" rtl="0">
            <a:lnSpc>
              <a:spcPts val="1700"/>
            </a:lnSpc>
            <a:defRPr sz="1000"/>
          </a:pPr>
          <a:r>
            <a:rPr lang="ja-JP" altLang="en-US" sz="1000" b="0" i="0" u="none" strike="noStrike" baseline="0">
              <a:solidFill>
                <a:srgbClr val="0000FF"/>
              </a:solidFill>
              <a:latin typeface="ＭＳ Ｐゴシック"/>
              <a:ea typeface="ＭＳ Ｐゴシック"/>
            </a:rPr>
            <a:t>該当項目が無い場合は、手入力してください。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123825</xdr:colOff>
      <xdr:row>6</xdr:row>
      <xdr:rowOff>28575</xdr:rowOff>
    </xdr:from>
    <xdr:to>
      <xdr:col>16</xdr:col>
      <xdr:colOff>638175</xdr:colOff>
      <xdr:row>9</xdr:row>
      <xdr:rowOff>114299</xdr:rowOff>
    </xdr:to>
    <xdr:sp macro="" textlink="">
      <xdr:nvSpPr>
        <xdr:cNvPr id="2" name="AutoShape 15">
          <a:extLst>
            <a:ext uri="{FF2B5EF4-FFF2-40B4-BE49-F238E27FC236}">
              <a16:creationId xmlns:a16="http://schemas.microsoft.com/office/drawing/2014/main" xmlns="" id="{00000000-0008-0000-0500-000002000000}"/>
            </a:ext>
          </a:extLst>
        </xdr:cNvPr>
        <xdr:cNvSpPr>
          <a:spLocks noChangeArrowheads="1"/>
        </xdr:cNvSpPr>
      </xdr:nvSpPr>
      <xdr:spPr bwMode="auto">
        <a:xfrm>
          <a:off x="8343900" y="1343025"/>
          <a:ext cx="2571750" cy="742949"/>
        </a:xfrm>
        <a:prstGeom prst="wedgeRectCallout">
          <a:avLst>
            <a:gd name="adj1" fmla="val -48157"/>
            <a:gd name="adj2" fmla="val 3659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700"/>
            </a:lnSpc>
            <a:defRPr sz="1000"/>
          </a:pPr>
          <a:r>
            <a:rPr lang="ja-JP" altLang="en-US" sz="1000" b="0" i="0" u="none" strike="noStrike" baseline="0">
              <a:solidFill>
                <a:srgbClr val="0000FF"/>
              </a:solidFill>
              <a:latin typeface="ＭＳ Ｐゴシック"/>
              <a:ea typeface="ＭＳ Ｐゴシック"/>
            </a:rPr>
            <a:t>黄色：入力セル</a:t>
          </a:r>
        </a:p>
        <a:p>
          <a:pPr algn="l" rtl="0">
            <a:lnSpc>
              <a:spcPts val="1700"/>
            </a:lnSpc>
            <a:defRPr sz="1000"/>
          </a:pPr>
          <a:r>
            <a:rPr lang="ja-JP" altLang="en-US" sz="1000" b="0" i="0" u="none" strike="noStrike" baseline="0">
              <a:solidFill>
                <a:srgbClr val="0000FF"/>
              </a:solidFill>
              <a:latin typeface="ＭＳ Ｐゴシック"/>
              <a:ea typeface="ＭＳ Ｐゴシック"/>
            </a:rPr>
            <a:t>水色：選択セル</a:t>
          </a:r>
          <a:endParaRPr lang="en-US" altLang="ja-JP" sz="1000" b="0" i="0" u="none" strike="noStrike" baseline="0">
            <a:solidFill>
              <a:srgbClr val="0000FF"/>
            </a:solidFill>
            <a:latin typeface="ＭＳ Ｐゴシック"/>
            <a:ea typeface="ＭＳ Ｐゴシック"/>
          </a:endParaRPr>
        </a:p>
        <a:p>
          <a:pPr algn="l" rtl="0">
            <a:lnSpc>
              <a:spcPts val="1700"/>
            </a:lnSpc>
            <a:defRPr sz="1000"/>
          </a:pPr>
          <a:r>
            <a:rPr lang="ja-JP" altLang="en-US" sz="1000" b="0" i="0" u="none" strike="noStrike" baseline="0">
              <a:solidFill>
                <a:srgbClr val="0000FF"/>
              </a:solidFill>
              <a:latin typeface="ＭＳ Ｐゴシック"/>
              <a:ea typeface="ＭＳ Ｐゴシック"/>
            </a:rPr>
            <a:t>該当項目が無い場合は、手入力してください。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209550</xdr:colOff>
      <xdr:row>0</xdr:row>
      <xdr:rowOff>190500</xdr:rowOff>
    </xdr:from>
    <xdr:to>
      <xdr:col>15</xdr:col>
      <xdr:colOff>38100</xdr:colOff>
      <xdr:row>4</xdr:row>
      <xdr:rowOff>19050</xdr:rowOff>
    </xdr:to>
    <xdr:sp macro="" textlink="">
      <xdr:nvSpPr>
        <xdr:cNvPr id="2" name="AutoShape 15">
          <a:extLst>
            <a:ext uri="{FF2B5EF4-FFF2-40B4-BE49-F238E27FC236}">
              <a16:creationId xmlns:a16="http://schemas.microsoft.com/office/drawing/2014/main" xmlns="" id="{00000000-0008-0000-0500-000002000000}"/>
            </a:ext>
          </a:extLst>
        </xdr:cNvPr>
        <xdr:cNvSpPr>
          <a:spLocks noChangeArrowheads="1"/>
        </xdr:cNvSpPr>
      </xdr:nvSpPr>
      <xdr:spPr bwMode="auto">
        <a:xfrm>
          <a:off x="9696450" y="190500"/>
          <a:ext cx="1200150" cy="704850"/>
        </a:xfrm>
        <a:prstGeom prst="wedgeRectCallout">
          <a:avLst>
            <a:gd name="adj1" fmla="val -48157"/>
            <a:gd name="adj2" fmla="val 3659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700"/>
            </a:lnSpc>
            <a:defRPr sz="1000"/>
          </a:pPr>
          <a:r>
            <a:rPr lang="ja-JP" altLang="en-US" sz="1000" b="0" i="0" u="none" strike="noStrike" baseline="0">
              <a:solidFill>
                <a:srgbClr val="0000FF"/>
              </a:solidFill>
              <a:latin typeface="ＭＳ Ｐゴシック"/>
              <a:ea typeface="ＭＳ Ｐゴシック"/>
            </a:rPr>
            <a:t>研修の日程案（時間、講義タイトル等）をご入力ください。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762000</xdr:colOff>
      <xdr:row>1</xdr:row>
      <xdr:rowOff>209550</xdr:rowOff>
    </xdr:from>
    <xdr:to>
      <xdr:col>4</xdr:col>
      <xdr:colOff>133350</xdr:colOff>
      <xdr:row>3</xdr:row>
      <xdr:rowOff>9525</xdr:rowOff>
    </xdr:to>
    <xdr:sp macro="" textlink="">
      <xdr:nvSpPr>
        <xdr:cNvPr id="2" name="円/楕円 1">
          <a:extLst>
            <a:ext uri="{FF2B5EF4-FFF2-40B4-BE49-F238E27FC236}">
              <a16:creationId xmlns="" xmlns:a16="http://schemas.microsoft.com/office/drawing/2014/main" id="{00000000-0008-0000-1100-000003000000}"/>
            </a:ext>
          </a:extLst>
        </xdr:cNvPr>
        <xdr:cNvSpPr/>
      </xdr:nvSpPr>
      <xdr:spPr>
        <a:xfrm>
          <a:off x="2247900" y="428625"/>
          <a:ext cx="838200" cy="2381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342898</xdr:colOff>
      <xdr:row>6</xdr:row>
      <xdr:rowOff>19051</xdr:rowOff>
    </xdr:from>
    <xdr:to>
      <xdr:col>8</xdr:col>
      <xdr:colOff>76200</xdr:colOff>
      <xdr:row>6</xdr:row>
      <xdr:rowOff>266217</xdr:rowOff>
    </xdr:to>
    <xdr:sp macro="" textlink="">
      <xdr:nvSpPr>
        <xdr:cNvPr id="3" name="円/楕円 2">
          <a:extLst>
            <a:ext uri="{FF2B5EF4-FFF2-40B4-BE49-F238E27FC236}">
              <a16:creationId xmlns:a16="http://schemas.microsoft.com/office/drawing/2014/main" xmlns="" id="{00000000-0008-0000-1100-000002000000}"/>
            </a:ext>
          </a:extLst>
        </xdr:cNvPr>
        <xdr:cNvSpPr/>
      </xdr:nvSpPr>
      <xdr:spPr>
        <a:xfrm flipH="1">
          <a:off x="5124448" y="1447801"/>
          <a:ext cx="247652" cy="247166"/>
        </a:xfrm>
        <a:prstGeom prst="ellipse">
          <a:avLst/>
        </a:prstGeom>
        <a:solidFill>
          <a:schemeClr val="lt1">
            <a:alpha val="0"/>
          </a:schemeClr>
        </a:solid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180975</xdr:colOff>
      <xdr:row>1</xdr:row>
      <xdr:rowOff>123825</xdr:rowOff>
    </xdr:from>
    <xdr:to>
      <xdr:col>14</xdr:col>
      <xdr:colOff>9525</xdr:colOff>
      <xdr:row>5</xdr:row>
      <xdr:rowOff>171450</xdr:rowOff>
    </xdr:to>
    <xdr:sp macro="" textlink="">
      <xdr:nvSpPr>
        <xdr:cNvPr id="4" name="AutoShape 15">
          <a:extLst>
            <a:ext uri="{FF2B5EF4-FFF2-40B4-BE49-F238E27FC236}">
              <a16:creationId xmlns:a16="http://schemas.microsoft.com/office/drawing/2014/main" xmlns="" id="{00000000-0008-0000-0500-000002000000}"/>
            </a:ext>
          </a:extLst>
        </xdr:cNvPr>
        <xdr:cNvSpPr>
          <a:spLocks noChangeArrowheads="1"/>
        </xdr:cNvSpPr>
      </xdr:nvSpPr>
      <xdr:spPr bwMode="auto">
        <a:xfrm>
          <a:off x="7419975" y="342900"/>
          <a:ext cx="2571750" cy="923925"/>
        </a:xfrm>
        <a:prstGeom prst="wedgeRectCallout">
          <a:avLst>
            <a:gd name="adj1" fmla="val -48157"/>
            <a:gd name="adj2" fmla="val 3659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700"/>
            </a:lnSpc>
            <a:defRPr sz="1000"/>
          </a:pPr>
          <a:r>
            <a:rPr lang="ja-JP" altLang="en-US" sz="1000" b="0" i="0" u="none" strike="noStrike" baseline="0">
              <a:solidFill>
                <a:srgbClr val="0000FF"/>
              </a:solidFill>
              <a:latin typeface="ＭＳ Ｐゴシック"/>
              <a:ea typeface="ＭＳ Ｐゴシック"/>
            </a:rPr>
            <a:t>派遣講師・派遣通訳・管理員から該当のものに丸をつけてください。</a:t>
          </a:r>
          <a:endParaRPr lang="en-US" altLang="ja-JP" sz="1000" b="0" i="0" u="none" strike="noStrike" baseline="0">
            <a:solidFill>
              <a:srgbClr val="0000FF"/>
            </a:solidFill>
            <a:latin typeface="ＭＳ Ｐゴシック"/>
            <a:ea typeface="ＭＳ Ｐゴシック"/>
          </a:endParaRPr>
        </a:p>
        <a:p>
          <a:pPr algn="l" rtl="0">
            <a:lnSpc>
              <a:spcPts val="1700"/>
            </a:lnSpc>
            <a:defRPr sz="1000"/>
          </a:pPr>
          <a:r>
            <a:rPr lang="ja-JP" altLang="en-US" sz="1000" b="0" i="0" u="none" strike="noStrike" baseline="0">
              <a:solidFill>
                <a:srgbClr val="0000FF"/>
              </a:solidFill>
              <a:latin typeface="ＭＳ Ｐゴシック"/>
              <a:ea typeface="ＭＳ Ｐゴシック"/>
            </a:rPr>
            <a:t>地域区分は、甲・乙・丙から該当のものに丸をつけてください。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C002\&#31649;&#29702;&#30740;&#20462;&#29677;\&#31649;&#30740;&#20849;&#36890;&#25991;&#26360;\&#12467;&#12540;&#12473;&#23455;&#26045;&#23450;&#22411;&#25991;\&#35413;&#20385;&#26360;v2.0\&#35413;&#20385;&#26360;Ver.2.0(wi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kc002\&#27083;&#36896;&#25903;&#25588;&#35506;\&#20107;&#26989;&#27598;\2004&#39640;&#24230;IT\04%20IT&#28023;&#22806;&#30740;&#20462;\d.&#27010;&#31639;&#25173;&#12356;\&#28023;&#30740;&#12497;&#12483;&#12463;(PHFE2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質問票"/>
      <sheetName val="000000"/>
      <sheetName val="集計表"/>
      <sheetName val="報告書"/>
      <sheetName val="入力データ"/>
      <sheetName val="安着"/>
      <sheetName val="安着連絡"/>
      <sheetName val="リコンファーム"/>
      <sheetName val="Sheet1"/>
      <sheetName val="名前"/>
      <sheetName val="S2様式【A,B】"/>
      <sheetName val="S2様式【C】"/>
      <sheetName val="S2経過反省表"/>
      <sheetName val="S2評価の考え方"/>
      <sheetName val="1軸"/>
      <sheetName val="7軸"/>
      <sheetName val="11軸"/>
      <sheetName val="2軸"/>
      <sheetName val="6軸"/>
      <sheetName val="12軸"/>
      <sheetName val="海外部品"/>
      <sheetName val="#REF!"/>
      <sheetName val="台数シュミレーション"/>
      <sheetName val="旧96下"/>
    </sheetNames>
    <sheetDataSet>
      <sheetData sheetId="0" refreshError="1">
        <row r="1">
          <cell r="A1" t="str">
            <v>EVALUATION QUESTIONNAIRE</v>
          </cell>
        </row>
        <row r="2">
          <cell r="A2" t="str">
            <v>(Please submit this questionnaire to your course coordinator on March 15.)</v>
          </cell>
        </row>
        <row r="4">
          <cell r="B4" t="str">
            <v>01-ASCM</v>
          </cell>
        </row>
        <row r="5">
          <cell r="B5" t="str">
            <v>The Program on Corporate Management for the ASEAN Food Industry</v>
          </cell>
        </row>
        <row r="7">
          <cell r="B7" t="str">
            <v>4 March to 15 March ,2002</v>
          </cell>
          <cell r="C7" t="str">
            <v>2002年3月4日～3月15日</v>
          </cell>
          <cell r="E7" t="str">
            <v>2Ｗ</v>
          </cell>
        </row>
        <row r="9">
          <cell r="A9" t="str">
            <v xml:space="preserve">NAME : </v>
          </cell>
          <cell r="C9" t="str">
            <v>TRAINEE NUMBER :</v>
          </cell>
        </row>
        <row r="11">
          <cell r="A11" t="str">
            <v>COUNTRY:</v>
          </cell>
        </row>
        <row r="13">
          <cell r="A13" t="str">
            <v>BUSINESS FIELD:</v>
          </cell>
        </row>
        <row r="15">
          <cell r="A15" t="str">
            <v>LEVEL OF POSITION:</v>
          </cell>
        </row>
        <row r="17">
          <cell r="A17" t="str">
            <v>NUMBER OF EMPLOYEES:</v>
          </cell>
        </row>
        <row r="26">
          <cell r="A26" t="str">
            <v xml:space="preserve"> </v>
          </cell>
        </row>
        <row r="34">
          <cell r="A34" t="str">
            <v>1-1. Please write down your evaluation of the lectures.</v>
          </cell>
        </row>
        <row r="36">
          <cell r="A36" t="str">
            <v xml:space="preserve">  (1) Level of interest in the subject</v>
          </cell>
        </row>
        <row r="37">
          <cell r="A37" t="str">
            <v xml:space="preserve">  (2) Degree of your understanding of the lecture</v>
          </cell>
        </row>
        <row r="38">
          <cell r="A38" t="str">
            <v xml:space="preserve">  (3) Usefulness to your company or organization</v>
          </cell>
        </row>
        <row r="39">
          <cell r="A39" t="str">
            <v>＊Please write down any comments you have on the good / bad points of the lectures.</v>
          </cell>
        </row>
        <row r="41">
          <cell r="A41" t="str">
            <v>No.</v>
          </cell>
          <cell r="B41" t="str">
            <v>Subject</v>
          </cell>
          <cell r="C41" t="str">
            <v>Level of 
interest</v>
          </cell>
          <cell r="D41" t="str">
            <v>Degree of  understanding</v>
          </cell>
          <cell r="E41" t="str">
            <v>Usefulness</v>
          </cell>
        </row>
        <row r="42">
          <cell r="A42" t="str">
            <v>1-1-1</v>
          </cell>
          <cell r="B42" t="str">
            <v>Management Strategy</v>
          </cell>
          <cell r="C42" t="str">
            <v>A B C D E</v>
          </cell>
          <cell r="D42" t="str">
            <v>A B C D E</v>
          </cell>
          <cell r="E42" t="str">
            <v>A B C D E</v>
          </cell>
        </row>
        <row r="43">
          <cell r="B43" t="str">
            <v>Mr.Toshihiko KOJIMA (Mar.4)</v>
          </cell>
        </row>
        <row r="44">
          <cell r="A44" t="str">
            <v>Comments:</v>
          </cell>
        </row>
        <row r="45">
          <cell r="A45" t="str">
            <v>1-1-2</v>
          </cell>
          <cell r="B45" t="str">
            <v>Quality Control of the Food Industry①</v>
          </cell>
          <cell r="C45" t="str">
            <v>A B C D E</v>
          </cell>
          <cell r="D45" t="str">
            <v>A B C D E</v>
          </cell>
          <cell r="E45" t="str">
            <v>A B C D E</v>
          </cell>
        </row>
        <row r="46">
          <cell r="B46" t="str">
            <v>Mr.Osamu TANNO (Mar.6)</v>
          </cell>
        </row>
        <row r="47">
          <cell r="A47" t="str">
            <v>Comments:</v>
          </cell>
        </row>
        <row r="48">
          <cell r="A48" t="str">
            <v>1-1-3</v>
          </cell>
          <cell r="B48" t="str">
            <v>Quality Control of the Food Industry②</v>
          </cell>
          <cell r="C48" t="str">
            <v>A B C D E</v>
          </cell>
          <cell r="D48" t="str">
            <v>A B C D E</v>
          </cell>
          <cell r="E48" t="str">
            <v>A B C D E</v>
          </cell>
        </row>
        <row r="49">
          <cell r="B49" t="str">
            <v>Mr.Osamu TANNO (Mar.6)</v>
          </cell>
        </row>
        <row r="50">
          <cell r="A50" t="str">
            <v>Comments:</v>
          </cell>
        </row>
        <row r="51">
          <cell r="A51" t="str">
            <v>1-1-4</v>
          </cell>
          <cell r="B51" t="str">
            <v>Keypoints of KAIZEN Activities</v>
          </cell>
          <cell r="C51" t="str">
            <v>A B C D E</v>
          </cell>
          <cell r="D51" t="str">
            <v>A B C D E</v>
          </cell>
          <cell r="E51" t="str">
            <v>A B C D E</v>
          </cell>
        </row>
        <row r="52">
          <cell r="B52" t="str">
            <v>Mr.Momoharu IIJIMA (Mar.7))</v>
          </cell>
        </row>
        <row r="53">
          <cell r="A53" t="str">
            <v>Comments:</v>
          </cell>
        </row>
        <row r="54">
          <cell r="A54" t="str">
            <v>1-1-5</v>
          </cell>
          <cell r="B54" t="str">
            <v>The Recent Tendency of the Japanese Food Market and Characteristics</v>
          </cell>
          <cell r="C54" t="str">
            <v>A B C D E</v>
          </cell>
          <cell r="D54" t="str">
            <v>A B C D E</v>
          </cell>
          <cell r="E54" t="str">
            <v>A B C D E</v>
          </cell>
        </row>
        <row r="55">
          <cell r="B55" t="str">
            <v>Mr.Yasuyuki SEI (Mar.8)</v>
          </cell>
        </row>
        <row r="56">
          <cell r="A56" t="str">
            <v>Comments:</v>
          </cell>
        </row>
        <row r="57">
          <cell r="A57" t="str">
            <v>1-1-6</v>
          </cell>
          <cell r="B57" t="str">
            <v>Marketing and Sales Promotion</v>
          </cell>
          <cell r="C57" t="str">
            <v>A B C D E</v>
          </cell>
          <cell r="D57" t="str">
            <v>A B C D E</v>
          </cell>
          <cell r="E57" t="str">
            <v>A B C D E</v>
          </cell>
        </row>
        <row r="58">
          <cell r="B58" t="str">
            <v>Mr.Yoshizo IGA (Mar.11)</v>
          </cell>
        </row>
        <row r="59">
          <cell r="A59" t="str">
            <v>Comments:</v>
          </cell>
        </row>
        <row r="60">
          <cell r="A60" t="str">
            <v>1-1-7</v>
          </cell>
          <cell r="C60" t="str">
            <v>A B C D E</v>
          </cell>
          <cell r="D60" t="str">
            <v>A B C D E</v>
          </cell>
          <cell r="E60" t="str">
            <v>A B C D E</v>
          </cell>
        </row>
        <row r="62">
          <cell r="A62" t="str">
            <v>Comments:</v>
          </cell>
        </row>
        <row r="63">
          <cell r="A63" t="str">
            <v>1-1-8</v>
          </cell>
          <cell r="B63" t="str">
            <v>Malti-Machine Handling Design</v>
          </cell>
          <cell r="C63" t="str">
            <v>A B C D E</v>
          </cell>
          <cell r="D63" t="str">
            <v>A B C D E</v>
          </cell>
          <cell r="E63" t="str">
            <v>A B C D E</v>
          </cell>
        </row>
        <row r="64">
          <cell r="B64" t="str">
            <v>Mr.Momoharu IIJIMA (Oct.31)</v>
          </cell>
        </row>
        <row r="65">
          <cell r="A65" t="str">
            <v>Comments:</v>
          </cell>
        </row>
        <row r="66">
          <cell r="A66" t="str">
            <v>1-1-9</v>
          </cell>
          <cell r="B66" t="str">
            <v>Line Balancing Type Process</v>
          </cell>
          <cell r="C66" t="str">
            <v>A B C D E</v>
          </cell>
          <cell r="D66" t="str">
            <v>A B C D E</v>
          </cell>
          <cell r="E66" t="str">
            <v>A B C D E</v>
          </cell>
        </row>
        <row r="67">
          <cell r="B67" t="str">
            <v>Mr.Momoharu IIJIMA (Oct.31)</v>
          </cell>
        </row>
        <row r="68">
          <cell r="A68" t="str">
            <v>Comments:</v>
          </cell>
        </row>
        <row r="69">
          <cell r="A69" t="str">
            <v>1-1-10</v>
          </cell>
          <cell r="B69" t="str">
            <v>Applied Analysis Using Pareto Diagram</v>
          </cell>
          <cell r="C69" t="str">
            <v>A B C D E</v>
          </cell>
          <cell r="D69" t="str">
            <v>A B C D E</v>
          </cell>
          <cell r="E69" t="str">
            <v>A B C D E</v>
          </cell>
        </row>
        <row r="70">
          <cell r="B70" t="str">
            <v>Mr.Shoji AMAI (Nov.1)</v>
          </cell>
        </row>
        <row r="71">
          <cell r="A71" t="str">
            <v>Comments:</v>
          </cell>
        </row>
        <row r="72">
          <cell r="A72" t="str">
            <v>1-1-11</v>
          </cell>
          <cell r="B72" t="str">
            <v>Affinity Diagram Method And Converting Ploblems</v>
          </cell>
          <cell r="C72" t="str">
            <v>A B C D E</v>
          </cell>
          <cell r="D72" t="str">
            <v>A B C D E</v>
          </cell>
          <cell r="E72" t="str">
            <v>A B C D E</v>
          </cell>
        </row>
        <row r="73">
          <cell r="B73" t="str">
            <v>Mr.Shoji AMAI (Nov.1)</v>
          </cell>
        </row>
        <row r="74">
          <cell r="A74" t="str">
            <v>Comments:</v>
          </cell>
        </row>
        <row r="75">
          <cell r="A75" t="str">
            <v>1-1-12</v>
          </cell>
          <cell r="B75" t="str">
            <v>Case Study of IE</v>
          </cell>
          <cell r="C75" t="str">
            <v>A B C D E</v>
          </cell>
          <cell r="D75" t="str">
            <v>A B C D E</v>
          </cell>
          <cell r="E75" t="str">
            <v>A B C D E</v>
          </cell>
        </row>
        <row r="76">
          <cell r="B76" t="str">
            <v>Mr.Shigenobu WADA, Mr.Shoji AMAI (Nov.2)</v>
          </cell>
        </row>
        <row r="77">
          <cell r="A77" t="str">
            <v>Comments:</v>
          </cell>
        </row>
        <row r="78">
          <cell r="A78" t="str">
            <v>1-1-13</v>
          </cell>
          <cell r="B78" t="str">
            <v>Applied Analysis Using Histograms</v>
          </cell>
          <cell r="C78" t="str">
            <v>A B C D E</v>
          </cell>
          <cell r="D78" t="str">
            <v>A B C D E</v>
          </cell>
          <cell r="E78" t="str">
            <v>A B C D E</v>
          </cell>
        </row>
        <row r="79">
          <cell r="B79" t="str">
            <v>Mr.Eiichi ISHII (Nov.5)</v>
          </cell>
        </row>
        <row r="80">
          <cell r="A80" t="str">
            <v>Comments:</v>
          </cell>
        </row>
        <row r="81">
          <cell r="A81" t="str">
            <v>1-1-14</v>
          </cell>
          <cell r="B81" t="str">
            <v>Applied Analysis Using Control Charts</v>
          </cell>
          <cell r="C81" t="str">
            <v>A B C D E</v>
          </cell>
          <cell r="D81" t="str">
            <v>A B C D E</v>
          </cell>
          <cell r="E81" t="str">
            <v>A B C D E</v>
          </cell>
        </row>
        <row r="82">
          <cell r="B82" t="str">
            <v>Mr.Eiichi ISHII (Nov.5)</v>
          </cell>
        </row>
        <row r="83">
          <cell r="A83" t="str">
            <v>Comments:</v>
          </cell>
        </row>
        <row r="84">
          <cell r="A84" t="str">
            <v>1-1-15</v>
          </cell>
          <cell r="B84" t="str">
            <v>Case study of QC</v>
          </cell>
          <cell r="C84" t="str">
            <v>A B C D E</v>
          </cell>
          <cell r="D84" t="str">
            <v>A B C D E</v>
          </cell>
          <cell r="E84" t="str">
            <v>A B C D E</v>
          </cell>
        </row>
        <row r="85">
          <cell r="B85" t="str">
            <v>Mr.Shigenobu WADA, Mr.Shoji AMAI (Nov.6)</v>
          </cell>
        </row>
        <row r="86">
          <cell r="A86" t="str">
            <v>Comments:</v>
          </cell>
        </row>
        <row r="87">
          <cell r="A87" t="str">
            <v>1-1-16</v>
          </cell>
          <cell r="B87" t="str">
            <v>Implementation of JIT Production System</v>
          </cell>
          <cell r="C87" t="str">
            <v>A B C D E</v>
          </cell>
          <cell r="D87" t="str">
            <v>A B C D E</v>
          </cell>
          <cell r="E87" t="str">
            <v>A B C D E</v>
          </cell>
        </row>
        <row r="88">
          <cell r="B88" t="str">
            <v>Mr.Noriyuki OKAZAKI (Nov.7)</v>
          </cell>
        </row>
        <row r="89">
          <cell r="A89" t="str">
            <v>Comments:</v>
          </cell>
        </row>
        <row r="90">
          <cell r="A90" t="str">
            <v>1-1-17</v>
          </cell>
          <cell r="B90" t="str">
            <v>IN-Plant Exercise</v>
          </cell>
          <cell r="C90" t="str">
            <v>A B C D E</v>
          </cell>
          <cell r="D90" t="str">
            <v>A B C D E</v>
          </cell>
          <cell r="E90" t="str">
            <v>A B C D E</v>
          </cell>
        </row>
        <row r="91">
          <cell r="B91" t="str">
            <v>Mr.WADA, Mr.IIJIMA, Mr.AMAI (Nov.12)</v>
          </cell>
        </row>
        <row r="92">
          <cell r="A92" t="str">
            <v>Comments:</v>
          </cell>
        </row>
        <row r="93">
          <cell r="A93" t="str">
            <v>1-1-18</v>
          </cell>
          <cell r="C93" t="str">
            <v>A B C D E</v>
          </cell>
          <cell r="D93" t="str">
            <v>A B C D E</v>
          </cell>
        </row>
        <row r="95">
          <cell r="A95" t="str">
            <v>Comments:</v>
          </cell>
        </row>
        <row r="96">
          <cell r="A96" t="str">
            <v>1-1-19</v>
          </cell>
          <cell r="C96" t="str">
            <v>A B C D E</v>
          </cell>
          <cell r="D96" t="str">
            <v>A B C D E</v>
          </cell>
        </row>
        <row r="98">
          <cell r="A98" t="str">
            <v>Comments:</v>
          </cell>
        </row>
        <row r="99">
          <cell r="A99" t="str">
            <v>1-1-20</v>
          </cell>
          <cell r="C99" t="str">
            <v>A B C D E</v>
          </cell>
          <cell r="D99" t="str">
            <v>A B C D E</v>
          </cell>
        </row>
        <row r="101">
          <cell r="A101" t="str">
            <v>Comments:</v>
          </cell>
        </row>
        <row r="106">
          <cell r="A106" t="str">
            <v>1-2. Please write down your evaluation of visits.</v>
          </cell>
        </row>
        <row r="108">
          <cell r="A108" t="str">
            <v xml:space="preserve">  (1) Level of interest in the visit</v>
          </cell>
        </row>
        <row r="109">
          <cell r="A109" t="str">
            <v xml:space="preserve">  (2) Informativeness</v>
          </cell>
        </row>
        <row r="112">
          <cell r="A112" t="str">
            <v>No.</v>
          </cell>
          <cell r="B112" t="str">
            <v>Subject</v>
          </cell>
          <cell r="D112" t="str">
            <v>Level of 
interest</v>
          </cell>
          <cell r="E112" t="str">
            <v>Informative-
ness</v>
          </cell>
        </row>
        <row r="113">
          <cell r="A113" t="str">
            <v>1-2-1</v>
          </cell>
          <cell r="B113" t="str">
            <v>Glicopia Kobe (Mar.5)</v>
          </cell>
          <cell r="D113" t="str">
            <v>A B C D E</v>
          </cell>
          <cell r="E113" t="str">
            <v>A B C D E</v>
          </cell>
        </row>
        <row r="114">
          <cell r="A114" t="str">
            <v>Comments:</v>
          </cell>
        </row>
        <row r="115">
          <cell r="A115" t="str">
            <v>1-2-2</v>
          </cell>
          <cell r="B115" t="str">
            <v>Itami Kanetetsu Food Corporation (Mar.6)</v>
          </cell>
          <cell r="D115" t="str">
            <v>A B C D E</v>
          </cell>
          <cell r="E115" t="str">
            <v>A B C D E</v>
          </cell>
        </row>
        <row r="116">
          <cell r="A116" t="str">
            <v>Comments:</v>
          </cell>
        </row>
        <row r="117">
          <cell r="A117" t="str">
            <v>1-2-3</v>
          </cell>
          <cell r="B117" t="str">
            <v>Kink Coca-Cola Bottling Co.,Ltd. (Mar.7)</v>
          </cell>
          <cell r="D117" t="str">
            <v>A B C D E</v>
          </cell>
          <cell r="E117" t="str">
            <v>A B C D E</v>
          </cell>
        </row>
        <row r="118">
          <cell r="A118" t="str">
            <v>Comments:</v>
          </cell>
        </row>
        <row r="119">
          <cell r="A119" t="str">
            <v>1-2-4</v>
          </cell>
          <cell r="B119" t="str">
            <v>World Trade Center Osaka (Mar.8)</v>
          </cell>
        </row>
        <row r="120">
          <cell r="A120" t="str">
            <v>Comments:</v>
          </cell>
        </row>
        <row r="121">
          <cell r="A121" t="str">
            <v>1-2-5</v>
          </cell>
          <cell r="B121" t="str">
            <v>Coop KOBE (Mar.11)</v>
          </cell>
        </row>
        <row r="122">
          <cell r="A122" t="str">
            <v>Comments:</v>
          </cell>
        </row>
        <row r="123">
          <cell r="A123" t="str">
            <v>1-2-6</v>
          </cell>
          <cell r="B123" t="str">
            <v>Hoteres Japan (Mar.12)</v>
          </cell>
          <cell r="D123" t="str">
            <v>A B C D E</v>
          </cell>
          <cell r="E123" t="str">
            <v>A B C D E</v>
          </cell>
        </row>
        <row r="124">
          <cell r="A124" t="str">
            <v>Comments:</v>
          </cell>
        </row>
        <row r="125">
          <cell r="A125" t="str">
            <v>1-2-7</v>
          </cell>
          <cell r="B125" t="str">
            <v>Foodex Japan (Mar.13)</v>
          </cell>
          <cell r="D125" t="str">
            <v>A B C D E</v>
          </cell>
          <cell r="E125" t="str">
            <v>A B C D E</v>
          </cell>
        </row>
        <row r="126">
          <cell r="A126" t="str">
            <v>Comments:</v>
          </cell>
        </row>
        <row r="127">
          <cell r="A127" t="str">
            <v>1-2-8</v>
          </cell>
          <cell r="B127" t="str">
            <v>kewpie Corporation (Mar.14)</v>
          </cell>
          <cell r="D127" t="str">
            <v>A B C D E</v>
          </cell>
          <cell r="E127" t="str">
            <v>A B C D E</v>
          </cell>
        </row>
        <row r="128">
          <cell r="A128" t="str">
            <v>Comments:</v>
          </cell>
        </row>
        <row r="129">
          <cell r="A129" t="str">
            <v>1-2-9</v>
          </cell>
          <cell r="D129" t="str">
            <v>A B C D E</v>
          </cell>
          <cell r="E129" t="str">
            <v>A B C D E</v>
          </cell>
        </row>
        <row r="130">
          <cell r="A130" t="str">
            <v>Comments:</v>
          </cell>
        </row>
        <row r="131">
          <cell r="A131" t="str">
            <v>1-2-10</v>
          </cell>
          <cell r="D131" t="str">
            <v>A B C D E</v>
          </cell>
          <cell r="E131" t="str">
            <v>A B C D E</v>
          </cell>
        </row>
        <row r="132">
          <cell r="A132" t="str">
            <v>Comments:</v>
          </cell>
        </row>
        <row r="134">
          <cell r="A134" t="str">
            <v>1-3. Please write down your evaluation of the Group Work, Presentation.</v>
          </cell>
        </row>
        <row r="136">
          <cell r="A136" t="str">
            <v>No.</v>
          </cell>
          <cell r="B136" t="str">
            <v>Subject</v>
          </cell>
          <cell r="C136" t="str">
            <v>Overall arrangement of the group work</v>
          </cell>
          <cell r="D136" t="str">
            <v>Usefulness of comments and advice given by commentators</v>
          </cell>
          <cell r="E136" t="str">
            <v>Informative-ness of group work</v>
          </cell>
        </row>
        <row r="137">
          <cell r="A137" t="str">
            <v>1-3-1</v>
          </cell>
          <cell r="B137" t="str">
            <v>Group Presentation (Mar.15)</v>
          </cell>
          <cell r="C137" t="str">
            <v>A B C D E</v>
          </cell>
          <cell r="D137" t="str">
            <v>A B C D E</v>
          </cell>
          <cell r="E137" t="str">
            <v>A B C D E</v>
          </cell>
        </row>
        <row r="138">
          <cell r="A138" t="str">
            <v>Comments:</v>
          </cell>
        </row>
        <row r="139">
          <cell r="A139" t="str">
            <v>1-3-2</v>
          </cell>
          <cell r="C139" t="str">
            <v>A B C D E</v>
          </cell>
          <cell r="D139" t="str">
            <v>A B C D E</v>
          </cell>
          <cell r="E139" t="str">
            <v>A B C D E</v>
          </cell>
        </row>
        <row r="140">
          <cell r="A140" t="str">
            <v>Comments:</v>
          </cell>
        </row>
        <row r="141">
          <cell r="A141" t="str">
            <v>1-3-3</v>
          </cell>
          <cell r="C141" t="str">
            <v>A B C D E</v>
          </cell>
          <cell r="D141" t="str">
            <v>A B C D E</v>
          </cell>
          <cell r="E141" t="str">
            <v>A B C D E</v>
          </cell>
        </row>
        <row r="142">
          <cell r="A142" t="str">
            <v>Comments:</v>
          </cell>
        </row>
        <row r="143">
          <cell r="A143" t="str">
            <v>1-3-4</v>
          </cell>
          <cell r="C143" t="str">
            <v>A B C D E</v>
          </cell>
          <cell r="D143" t="str">
            <v>A B C D E</v>
          </cell>
          <cell r="E143" t="str">
            <v>A B C D E</v>
          </cell>
        </row>
        <row r="144">
          <cell r="A144" t="str">
            <v>Comments:</v>
          </cell>
        </row>
        <row r="145">
          <cell r="A145" t="str">
            <v>1-3-5</v>
          </cell>
          <cell r="C145" t="str">
            <v>A B C D E</v>
          </cell>
          <cell r="D145" t="str">
            <v>A B C D E</v>
          </cell>
          <cell r="E145" t="str">
            <v>A B C D E</v>
          </cell>
        </row>
        <row r="146">
          <cell r="A146" t="str">
            <v>Comments:</v>
          </cell>
        </row>
        <row r="147">
          <cell r="A147" t="str">
            <v>1-4. Please write down your comments on Study Tour.</v>
          </cell>
        </row>
        <row r="150">
          <cell r="A150" t="str">
            <v xml:space="preserve">2-1. Please write down your comments on the course design, curriculum, </v>
          </cell>
        </row>
        <row r="151">
          <cell r="A151" t="str">
            <v xml:space="preserve">        and training method, etc.</v>
          </cell>
        </row>
        <row r="157">
          <cell r="A157" t="str">
            <v>2-2. Please write down your evaluation of the interpreters.</v>
          </cell>
        </row>
        <row r="164">
          <cell r="A164" t="str">
            <v>2-3. Please write down your evaluation of AOTS Course Coordinator:</v>
          </cell>
        </row>
        <row r="172">
          <cell r="A172" t="str">
            <v>2-4. Please write down your evaluation of life in the Kenshu Center, i.e.,</v>
          </cell>
        </row>
        <row r="174">
          <cell r="A174" t="str">
            <v xml:space="preserve">        facilities, services ( cafeteria, reception, etc. ).</v>
          </cell>
        </row>
      </sheetData>
      <sheetData sheetId="1"/>
      <sheetData sheetId="2"/>
      <sheetData sheetId="3"/>
      <sheetData sheetId="4" refreshError="1"/>
      <sheetData sheetId="5"/>
      <sheetData sheetId="6" refreshError="1"/>
      <sheetData sheetId="7" refreshError="1"/>
      <sheetData sheetId="8" refreshError="1"/>
      <sheetData sheetId="9" refreshError="1"/>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HFE2W"/>
      <sheetName val="基本データ"/>
      <sheetName val="（概算払）稟議書"/>
      <sheetName val="（精算）仕切"/>
      <sheetName val="（精算）算出内訳"/>
      <sheetName val="（精算）実施費確定＆仮払稟議"/>
      <sheetName val="（精算）円建確定稟議"/>
      <sheetName val="（精算）円建総経費内訳"/>
      <sheetName val="（精算）円建総経費内訳 (2)"/>
      <sheetName val="（精算）仕訳表(通常型）"/>
      <sheetName val="（精算）仕訳表(第三国型）"/>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showGridLines="0" tabSelected="1" view="pageBreakPreview" zoomScaleNormal="100" zoomScaleSheetLayoutView="100" workbookViewId="0">
      <selection activeCell="G2" sqref="G2"/>
    </sheetView>
  </sheetViews>
  <sheetFormatPr defaultRowHeight="17.25" customHeight="1"/>
  <cols>
    <col min="1" max="1" width="5.5" style="3" customWidth="1"/>
    <col min="2" max="2" width="3.625" style="430" customWidth="1"/>
    <col min="3" max="3" width="7.125" style="4" bestFit="1" customWidth="1"/>
    <col min="4" max="4" width="7.75" style="429" bestFit="1" customWidth="1"/>
    <col min="5" max="5" width="72.625" style="3" customWidth="1"/>
    <col min="6" max="16384" width="9" style="3"/>
  </cols>
  <sheetData>
    <row r="1" spans="1:5" ht="17.25" customHeight="1">
      <c r="A1" s="1" t="s">
        <v>21</v>
      </c>
      <c r="B1" s="1"/>
      <c r="C1" s="2"/>
      <c r="D1" s="2"/>
    </row>
    <row r="3" spans="1:5" ht="17.25" customHeight="1" thickBot="1">
      <c r="A3" s="5" t="s">
        <v>0</v>
      </c>
      <c r="B3" s="5"/>
      <c r="C3" s="6"/>
      <c r="D3" s="6"/>
    </row>
    <row r="4" spans="1:5" ht="17.25" customHeight="1">
      <c r="A4" s="7"/>
      <c r="B4" s="432" t="s">
        <v>5</v>
      </c>
      <c r="C4" s="8"/>
      <c r="D4" s="8"/>
      <c r="E4" s="9"/>
    </row>
    <row r="5" spans="1:5" ht="17.25" customHeight="1">
      <c r="A5" s="10" t="s">
        <v>2</v>
      </c>
      <c r="B5" s="579" t="s">
        <v>24</v>
      </c>
      <c r="C5" s="580"/>
      <c r="D5" s="580"/>
      <c r="E5" s="581"/>
    </row>
    <row r="6" spans="1:5" ht="17.25" customHeight="1" thickBot="1">
      <c r="A6" s="11" t="s">
        <v>4</v>
      </c>
      <c r="B6" s="582" t="s">
        <v>121</v>
      </c>
      <c r="C6" s="583"/>
      <c r="D6" s="583"/>
      <c r="E6" s="584"/>
    </row>
    <row r="8" spans="1:5" ht="17.25" customHeight="1" thickBot="1">
      <c r="A8" s="5" t="s">
        <v>927</v>
      </c>
      <c r="B8" s="5"/>
      <c r="C8" s="6"/>
      <c r="D8" s="6"/>
    </row>
    <row r="9" spans="1:5" ht="17.25" customHeight="1">
      <c r="A9" s="12"/>
      <c r="B9" s="433" t="s">
        <v>5</v>
      </c>
      <c r="C9" s="13"/>
      <c r="D9" s="13"/>
      <c r="E9" s="14"/>
    </row>
    <row r="10" spans="1:5" ht="17.25" customHeight="1">
      <c r="A10" s="10" t="s">
        <v>2</v>
      </c>
      <c r="B10" s="579" t="s">
        <v>13</v>
      </c>
      <c r="C10" s="580"/>
      <c r="D10" s="580"/>
      <c r="E10" s="581"/>
    </row>
    <row r="11" spans="1:5" s="511" customFormat="1" ht="17.25" customHeight="1">
      <c r="A11" s="10" t="s">
        <v>3</v>
      </c>
      <c r="B11" s="585" t="s">
        <v>879</v>
      </c>
      <c r="C11" s="586"/>
      <c r="D11" s="586"/>
      <c r="E11" s="587"/>
    </row>
    <row r="12" spans="1:5" ht="17.25" customHeight="1">
      <c r="A12" s="15" t="s">
        <v>7</v>
      </c>
      <c r="B12" s="434"/>
      <c r="C12" s="16" t="s">
        <v>25</v>
      </c>
      <c r="D12" s="577" t="s">
        <v>175</v>
      </c>
      <c r="E12" s="578"/>
    </row>
    <row r="13" spans="1:5" ht="17.25" customHeight="1">
      <c r="A13" s="15" t="s">
        <v>845</v>
      </c>
      <c r="B13" s="434"/>
      <c r="C13" s="16"/>
      <c r="D13" s="16" t="s">
        <v>759</v>
      </c>
      <c r="E13" s="17" t="s">
        <v>760</v>
      </c>
    </row>
    <row r="14" spans="1:5" ht="17.25" customHeight="1">
      <c r="A14" s="15" t="s">
        <v>9</v>
      </c>
      <c r="B14" s="434"/>
      <c r="C14" s="16"/>
      <c r="D14" s="16" t="s">
        <v>763</v>
      </c>
      <c r="E14" s="17" t="s">
        <v>26</v>
      </c>
    </row>
    <row r="15" spans="1:5" ht="17.25" customHeight="1">
      <c r="A15" s="15" t="s">
        <v>11</v>
      </c>
      <c r="B15" s="434"/>
      <c r="C15" s="16" t="s">
        <v>27</v>
      </c>
      <c r="D15" s="577" t="s">
        <v>754</v>
      </c>
      <c r="E15" s="578"/>
    </row>
    <row r="16" spans="1:5" ht="17.25" customHeight="1">
      <c r="A16" s="15" t="s">
        <v>12</v>
      </c>
      <c r="B16" s="434"/>
      <c r="C16" s="16" t="s">
        <v>28</v>
      </c>
      <c r="D16" s="577" t="s">
        <v>43</v>
      </c>
      <c r="E16" s="578"/>
    </row>
    <row r="17" spans="1:5" s="568" customFormat="1" ht="17.25" customHeight="1">
      <c r="A17" s="572" t="s">
        <v>15</v>
      </c>
      <c r="B17" s="573"/>
      <c r="C17" s="574" t="s">
        <v>921</v>
      </c>
      <c r="D17" s="575" t="s">
        <v>922</v>
      </c>
      <c r="E17" s="576"/>
    </row>
    <row r="18" spans="1:5" ht="17.25" customHeight="1" thickBot="1">
      <c r="A18" s="11" t="s">
        <v>321</v>
      </c>
      <c r="B18" s="588" t="s">
        <v>924</v>
      </c>
      <c r="C18" s="589"/>
      <c r="D18" s="589"/>
      <c r="E18" s="590"/>
    </row>
    <row r="20" spans="1:5" ht="17.25" customHeight="1" thickBot="1">
      <c r="A20" s="5" t="s">
        <v>14</v>
      </c>
      <c r="B20" s="5"/>
      <c r="C20" s="6"/>
      <c r="D20" s="6"/>
    </row>
    <row r="21" spans="1:5" ht="17.25" customHeight="1">
      <c r="A21" s="18"/>
      <c r="B21" s="435" t="s">
        <v>5</v>
      </c>
      <c r="C21" s="19"/>
      <c r="D21" s="19"/>
      <c r="E21" s="20"/>
    </row>
    <row r="22" spans="1:5" ht="17.25" customHeight="1">
      <c r="A22" s="10" t="s">
        <v>1</v>
      </c>
      <c r="B22" s="579" t="s">
        <v>29</v>
      </c>
      <c r="C22" s="580"/>
      <c r="D22" s="580"/>
      <c r="E22" s="581"/>
    </row>
    <row r="23" spans="1:5" ht="17.25" customHeight="1">
      <c r="A23" s="15" t="s">
        <v>3</v>
      </c>
      <c r="B23" s="434"/>
      <c r="C23" s="16" t="s">
        <v>31</v>
      </c>
      <c r="D23" s="577" t="s">
        <v>30</v>
      </c>
      <c r="E23" s="578"/>
    </row>
    <row r="24" spans="1:5" ht="17.25" customHeight="1">
      <c r="A24" s="15" t="s">
        <v>7</v>
      </c>
      <c r="B24" s="434"/>
      <c r="C24" s="16" t="s">
        <v>27</v>
      </c>
      <c r="D24" s="577" t="s">
        <v>428</v>
      </c>
      <c r="E24" s="578"/>
    </row>
    <row r="25" spans="1:5" s="430" customFormat="1" ht="17.25" customHeight="1">
      <c r="A25" s="15" t="s">
        <v>310</v>
      </c>
      <c r="B25" s="434"/>
      <c r="C25" s="16"/>
      <c r="D25" s="16" t="s">
        <v>759</v>
      </c>
      <c r="E25" s="17" t="s">
        <v>756</v>
      </c>
    </row>
    <row r="26" spans="1:5" s="430" customFormat="1" ht="17.25" customHeight="1">
      <c r="A26" s="15" t="s">
        <v>9</v>
      </c>
      <c r="B26" s="434"/>
      <c r="C26" s="16"/>
      <c r="D26" s="16" t="s">
        <v>763</v>
      </c>
      <c r="E26" s="17" t="s">
        <v>757</v>
      </c>
    </row>
    <row r="27" spans="1:5" ht="17.25" customHeight="1">
      <c r="A27" s="15" t="s">
        <v>11</v>
      </c>
      <c r="B27" s="434"/>
      <c r="C27" s="16"/>
      <c r="D27" s="16" t="s">
        <v>764</v>
      </c>
      <c r="E27" s="17" t="s">
        <v>923</v>
      </c>
    </row>
    <row r="28" spans="1:5" ht="17.25" customHeight="1">
      <c r="A28" s="15" t="s">
        <v>12</v>
      </c>
      <c r="B28" s="434"/>
      <c r="C28" s="16"/>
      <c r="D28" s="16" t="s">
        <v>758</v>
      </c>
      <c r="E28" s="17" t="s">
        <v>32</v>
      </c>
    </row>
    <row r="29" spans="1:5" ht="17.25" customHeight="1">
      <c r="A29" s="15" t="s">
        <v>15</v>
      </c>
      <c r="B29" s="591" t="s">
        <v>36</v>
      </c>
      <c r="C29" s="577"/>
      <c r="D29" s="577"/>
      <c r="E29" s="578"/>
    </row>
    <row r="30" spans="1:5" ht="17.25" customHeight="1">
      <c r="A30" s="15" t="s">
        <v>16</v>
      </c>
      <c r="B30" s="591" t="s">
        <v>37</v>
      </c>
      <c r="C30" s="577"/>
      <c r="D30" s="577"/>
      <c r="E30" s="578"/>
    </row>
    <row r="31" spans="1:5" ht="17.25" customHeight="1">
      <c r="A31" s="15" t="s">
        <v>17</v>
      </c>
      <c r="B31" s="591" t="s">
        <v>41</v>
      </c>
      <c r="C31" s="577"/>
      <c r="D31" s="577"/>
      <c r="E31" s="578"/>
    </row>
    <row r="32" spans="1:5" ht="17.25" customHeight="1">
      <c r="A32" s="15" t="s">
        <v>18</v>
      </c>
      <c r="B32" s="591" t="s">
        <v>38</v>
      </c>
      <c r="C32" s="577"/>
      <c r="D32" s="577"/>
      <c r="E32" s="578"/>
    </row>
    <row r="33" spans="1:5" ht="17.25" customHeight="1">
      <c r="A33" s="15" t="s">
        <v>19</v>
      </c>
      <c r="B33" s="591" t="s">
        <v>39</v>
      </c>
      <c r="C33" s="577"/>
      <c r="D33" s="577"/>
      <c r="E33" s="578"/>
    </row>
    <row r="34" spans="1:5" ht="17.25" customHeight="1">
      <c r="A34" s="15" t="s">
        <v>20</v>
      </c>
      <c r="B34" s="591" t="s">
        <v>40</v>
      </c>
      <c r="C34" s="577"/>
      <c r="D34" s="577"/>
      <c r="E34" s="578"/>
    </row>
    <row r="35" spans="1:5" ht="17.25" customHeight="1">
      <c r="A35" s="15" t="s">
        <v>761</v>
      </c>
      <c r="B35" s="591" t="s">
        <v>750</v>
      </c>
      <c r="C35" s="577"/>
      <c r="D35" s="577"/>
      <c r="E35" s="578"/>
    </row>
    <row r="36" spans="1:5" ht="17.25" customHeight="1" thickBot="1">
      <c r="A36" s="11" t="s">
        <v>762</v>
      </c>
      <c r="B36" s="582" t="s">
        <v>42</v>
      </c>
      <c r="C36" s="583"/>
      <c r="D36" s="583"/>
      <c r="E36" s="584"/>
    </row>
  </sheetData>
  <mergeCells count="19">
    <mergeCell ref="B31:E31"/>
    <mergeCell ref="B30:E30"/>
    <mergeCell ref="B29:E29"/>
    <mergeCell ref="D23:E23"/>
    <mergeCell ref="D24:E24"/>
    <mergeCell ref="B36:E36"/>
    <mergeCell ref="B35:E35"/>
    <mergeCell ref="B34:E34"/>
    <mergeCell ref="B33:E33"/>
    <mergeCell ref="B32:E32"/>
    <mergeCell ref="D16:E16"/>
    <mergeCell ref="B22:E22"/>
    <mergeCell ref="B10:E10"/>
    <mergeCell ref="B6:E6"/>
    <mergeCell ref="B5:E5"/>
    <mergeCell ref="D12:E12"/>
    <mergeCell ref="D15:E15"/>
    <mergeCell ref="B11:E11"/>
    <mergeCell ref="B18:E18"/>
  </mergeCells>
  <phoneticPr fontId="1"/>
  <printOptions horizontalCentered="1"/>
  <pageMargins left="0.51181102362204722" right="0.51181102362204722" top="0.74803149606299213" bottom="0.55118110236220474" header="0.31496062992125984" footer="0.31496062992125984"/>
  <pageSetup paperSize="9" scale="85" orientation="portrait" r:id="rId1"/>
  <colBreaks count="1" manualBreakCount="1">
    <brk id="5" max="31" man="1"/>
  </colBreaks>
  <ignoredErrors>
    <ignoredError sqref="C7:C8 C19:C20 C12 C23:C24 C15:C16"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M60"/>
  <sheetViews>
    <sheetView showGridLines="0" showZeros="0" view="pageBreakPreview" topLeftCell="A40" zoomScaleNormal="100" zoomScaleSheetLayoutView="100" workbookViewId="0">
      <selection activeCell="A2" sqref="A2:M2"/>
    </sheetView>
  </sheetViews>
  <sheetFormatPr defaultRowHeight="17.25" customHeight="1"/>
  <cols>
    <col min="1" max="5" width="9" style="130"/>
    <col min="6" max="7" width="10.875" style="130" customWidth="1"/>
    <col min="8" max="11" width="9" style="130"/>
    <col min="12" max="13" width="10.875" style="130" customWidth="1"/>
    <col min="14" max="16384" width="9" style="130"/>
  </cols>
  <sheetData>
    <row r="1" spans="1:13" ht="17.25" customHeight="1">
      <c r="A1" s="130" t="s">
        <v>331</v>
      </c>
    </row>
    <row r="2" spans="1:13" ht="17.25" customHeight="1">
      <c r="A2" s="627" t="s">
        <v>120</v>
      </c>
      <c r="B2" s="627"/>
      <c r="C2" s="627"/>
      <c r="D2" s="627"/>
      <c r="E2" s="627"/>
      <c r="F2" s="627"/>
      <c r="G2" s="627"/>
      <c r="H2" s="627"/>
      <c r="I2" s="627"/>
      <c r="J2" s="627"/>
      <c r="K2" s="627"/>
      <c r="L2" s="627"/>
      <c r="M2" s="627"/>
    </row>
    <row r="4" spans="1:13" ht="17.25" customHeight="1">
      <c r="A4" s="639" t="s">
        <v>121</v>
      </c>
      <c r="B4" s="639"/>
      <c r="C4" s="639"/>
      <c r="D4" s="639"/>
      <c r="E4" s="639"/>
      <c r="F4" s="639"/>
      <c r="G4" s="639"/>
      <c r="H4" s="639"/>
      <c r="I4" s="639"/>
      <c r="J4" s="639"/>
      <c r="K4" s="639"/>
      <c r="L4" s="639"/>
      <c r="M4" s="639"/>
    </row>
    <row r="5" spans="1:13" ht="17.25" customHeight="1" thickBot="1"/>
    <row r="6" spans="1:13" ht="17.25" customHeight="1">
      <c r="A6" s="659" t="s">
        <v>122</v>
      </c>
      <c r="B6" s="662" t="s">
        <v>123</v>
      </c>
      <c r="C6" s="662"/>
      <c r="D6" s="662"/>
      <c r="E6" s="662"/>
      <c r="F6" s="45" t="s">
        <v>55</v>
      </c>
      <c r="G6" s="46" t="s">
        <v>128</v>
      </c>
      <c r="H6" s="662" t="s">
        <v>129</v>
      </c>
      <c r="I6" s="662"/>
      <c r="J6" s="662"/>
      <c r="K6" s="662"/>
      <c r="L6" s="45" t="s">
        <v>55</v>
      </c>
      <c r="M6" s="47" t="s">
        <v>128</v>
      </c>
    </row>
    <row r="7" spans="1:13" ht="17.25" customHeight="1">
      <c r="A7" s="660"/>
      <c r="B7" s="889" t="str">
        <f>②海外研修日程案!B7</f>
        <v>（ 00：00 ～ 00：00 )</v>
      </c>
      <c r="C7" s="889"/>
      <c r="D7" s="889"/>
      <c r="E7" s="889"/>
      <c r="F7" s="174" t="s">
        <v>126</v>
      </c>
      <c r="G7" s="175" t="s">
        <v>126</v>
      </c>
      <c r="H7" s="889" t="str">
        <f>②海外研修日程案!H7</f>
        <v>（ 00：00 ～ 00：00 )</v>
      </c>
      <c r="I7" s="889"/>
      <c r="J7" s="889"/>
      <c r="K7" s="889"/>
      <c r="L7" s="174" t="s">
        <v>126</v>
      </c>
      <c r="M7" s="176" t="s">
        <v>126</v>
      </c>
    </row>
    <row r="8" spans="1:13" ht="17.25" customHeight="1" thickBot="1">
      <c r="A8" s="661"/>
      <c r="B8" s="890"/>
      <c r="C8" s="890"/>
      <c r="D8" s="890"/>
      <c r="E8" s="890"/>
      <c r="F8" s="177" t="s">
        <v>127</v>
      </c>
      <c r="G8" s="178" t="s">
        <v>127</v>
      </c>
      <c r="H8" s="890"/>
      <c r="I8" s="890"/>
      <c r="J8" s="890"/>
      <c r="K8" s="890"/>
      <c r="L8" s="177" t="s">
        <v>127</v>
      </c>
      <c r="M8" s="179" t="s">
        <v>127</v>
      </c>
    </row>
    <row r="9" spans="1:13" ht="17.25" customHeight="1">
      <c r="A9" s="63">
        <f>②海外研修日程案!A9</f>
        <v>44410</v>
      </c>
      <c r="B9" s="880" t="str">
        <f>②海外研修日程案!B9</f>
        <v>（例）
開講式
【講義】5Sについて、正しい5Sの理解
【演習】工具箱の5S演習</v>
      </c>
      <c r="C9" s="880"/>
      <c r="D9" s="880"/>
      <c r="E9" s="880"/>
      <c r="F9" s="180" t="str">
        <f>②海外研修日程案!F9</f>
        <v>山田講師</v>
      </c>
      <c r="G9" s="181" t="str">
        <f>②海外研修日程案!G9</f>
        <v>タナカ通訳</v>
      </c>
      <c r="H9" s="880" t="str">
        <f>②海外研修日程案!H9</f>
        <v>（例）
【グループワーク】現場の5S診断、改善提案
【発表】改善提案発表、ディスカッション、講評</v>
      </c>
      <c r="I9" s="880"/>
      <c r="J9" s="880"/>
      <c r="K9" s="880"/>
      <c r="L9" s="180" t="str">
        <f>②海外研修日程案!L9</f>
        <v>山田講師</v>
      </c>
      <c r="M9" s="182" t="str">
        <f>②海外研修日程案!M9</f>
        <v>タナカ通訳</v>
      </c>
    </row>
    <row r="10" spans="1:13" ht="17.25" customHeight="1">
      <c r="A10" s="64">
        <f>A9</f>
        <v>44410</v>
      </c>
      <c r="B10" s="880"/>
      <c r="C10" s="880"/>
      <c r="D10" s="880"/>
      <c r="E10" s="880"/>
      <c r="F10" s="183">
        <f>②海外研修日程案!F10</f>
        <v>3</v>
      </c>
      <c r="G10" s="184">
        <f>②海外研修日程案!G10</f>
        <v>3</v>
      </c>
      <c r="H10" s="880"/>
      <c r="I10" s="880"/>
      <c r="J10" s="880"/>
      <c r="K10" s="880"/>
      <c r="L10" s="183">
        <f>②海外研修日程案!L10</f>
        <v>3</v>
      </c>
      <c r="M10" s="185">
        <f>②海外研修日程案!M10</f>
        <v>3</v>
      </c>
    </row>
    <row r="11" spans="1:13" ht="17.25" customHeight="1">
      <c r="A11" s="65"/>
      <c r="B11" s="880"/>
      <c r="C11" s="880"/>
      <c r="D11" s="880"/>
      <c r="E11" s="880"/>
      <c r="F11" s="180">
        <f>②海外研修日程案!F11</f>
        <v>0</v>
      </c>
      <c r="G11" s="181">
        <f>②海外研修日程案!G11</f>
        <v>0</v>
      </c>
      <c r="H11" s="880"/>
      <c r="I11" s="880"/>
      <c r="J11" s="880"/>
      <c r="K11" s="880"/>
      <c r="L11" s="180">
        <f>②海外研修日程案!L11</f>
        <v>0</v>
      </c>
      <c r="M11" s="182">
        <f>②海外研修日程案!M11</f>
        <v>0</v>
      </c>
    </row>
    <row r="12" spans="1:13" ht="17.25" customHeight="1">
      <c r="A12" s="66"/>
      <c r="B12" s="887"/>
      <c r="C12" s="887"/>
      <c r="D12" s="887"/>
      <c r="E12" s="887"/>
      <c r="F12" s="186">
        <f>②海外研修日程案!F12</f>
        <v>0</v>
      </c>
      <c r="G12" s="187">
        <f>②海外研修日程案!G12</f>
        <v>0</v>
      </c>
      <c r="H12" s="887"/>
      <c r="I12" s="887"/>
      <c r="J12" s="887"/>
      <c r="K12" s="887"/>
      <c r="L12" s="186">
        <f>②海外研修日程案!L12</f>
        <v>0</v>
      </c>
      <c r="M12" s="188">
        <f>②海外研修日程案!M12</f>
        <v>0</v>
      </c>
    </row>
    <row r="13" spans="1:13" ht="17.25" customHeight="1">
      <c r="A13" s="67">
        <f>A9+1</f>
        <v>44411</v>
      </c>
      <c r="B13" s="876">
        <f>②海外研修日程案!B13</f>
        <v>0</v>
      </c>
      <c r="C13" s="877"/>
      <c r="D13" s="877"/>
      <c r="E13" s="878"/>
      <c r="F13" s="180" t="str">
        <f>②海外研修日程案!F13</f>
        <v>●●講師</v>
      </c>
      <c r="G13" s="181" t="str">
        <f>②海外研修日程案!G13</f>
        <v>▲▲通訳</v>
      </c>
      <c r="H13" s="877">
        <f>②海外研修日程案!H13</f>
        <v>0</v>
      </c>
      <c r="I13" s="877"/>
      <c r="J13" s="877"/>
      <c r="K13" s="877"/>
      <c r="L13" s="180" t="str">
        <f>②海外研修日程案!L13</f>
        <v>●●講師</v>
      </c>
      <c r="M13" s="182" t="str">
        <f>②海外研修日程案!M13</f>
        <v>▲▲通訳</v>
      </c>
    </row>
    <row r="14" spans="1:13" ht="17.25" customHeight="1">
      <c r="A14" s="64">
        <f>A13</f>
        <v>44411</v>
      </c>
      <c r="B14" s="879"/>
      <c r="C14" s="880"/>
      <c r="D14" s="880"/>
      <c r="E14" s="881"/>
      <c r="F14" s="183">
        <f>②海外研修日程案!F14</f>
        <v>3</v>
      </c>
      <c r="G14" s="184">
        <f>②海外研修日程案!G14</f>
        <v>3</v>
      </c>
      <c r="H14" s="880"/>
      <c r="I14" s="880"/>
      <c r="J14" s="880"/>
      <c r="K14" s="880"/>
      <c r="L14" s="183">
        <f>②海外研修日程案!L14</f>
        <v>3</v>
      </c>
      <c r="M14" s="185">
        <f>②海外研修日程案!M14</f>
        <v>3</v>
      </c>
    </row>
    <row r="15" spans="1:13" ht="17.25" customHeight="1">
      <c r="A15" s="65"/>
      <c r="B15" s="879"/>
      <c r="C15" s="880"/>
      <c r="D15" s="880"/>
      <c r="E15" s="881"/>
      <c r="F15" s="180">
        <f>②海外研修日程案!F15</f>
        <v>0</v>
      </c>
      <c r="G15" s="181">
        <f>②海外研修日程案!G15</f>
        <v>0</v>
      </c>
      <c r="H15" s="880"/>
      <c r="I15" s="880"/>
      <c r="J15" s="880"/>
      <c r="K15" s="880"/>
      <c r="L15" s="180">
        <f>②海外研修日程案!L15</f>
        <v>0</v>
      </c>
      <c r="M15" s="182">
        <f>②海外研修日程案!M15</f>
        <v>0</v>
      </c>
    </row>
    <row r="16" spans="1:13" ht="17.25" customHeight="1">
      <c r="A16" s="66"/>
      <c r="B16" s="886"/>
      <c r="C16" s="887"/>
      <c r="D16" s="887"/>
      <c r="E16" s="888"/>
      <c r="F16" s="189">
        <f>②海外研修日程案!F16</f>
        <v>0</v>
      </c>
      <c r="G16" s="190">
        <f>②海外研修日程案!G16</f>
        <v>0</v>
      </c>
      <c r="H16" s="887"/>
      <c r="I16" s="887"/>
      <c r="J16" s="887"/>
      <c r="K16" s="887"/>
      <c r="L16" s="189">
        <f>②海外研修日程案!L16</f>
        <v>0</v>
      </c>
      <c r="M16" s="191">
        <f>②海外研修日程案!M16</f>
        <v>0</v>
      </c>
    </row>
    <row r="17" spans="1:13" ht="17.25" customHeight="1">
      <c r="A17" s="67">
        <f>A13+1</f>
        <v>44412</v>
      </c>
      <c r="B17" s="876">
        <f>②海外研修日程案!B17</f>
        <v>0</v>
      </c>
      <c r="C17" s="877"/>
      <c r="D17" s="877"/>
      <c r="E17" s="878"/>
      <c r="F17" s="180" t="str">
        <f>②海外研修日程案!F17</f>
        <v>●●講師</v>
      </c>
      <c r="G17" s="181" t="str">
        <f>②海外研修日程案!G17</f>
        <v>▲▲通訳</v>
      </c>
      <c r="H17" s="877">
        <f>②海外研修日程案!H17</f>
        <v>0</v>
      </c>
      <c r="I17" s="877"/>
      <c r="J17" s="877"/>
      <c r="K17" s="877"/>
      <c r="L17" s="180" t="str">
        <f>②海外研修日程案!L17</f>
        <v>●●講師</v>
      </c>
      <c r="M17" s="182" t="str">
        <f>②海外研修日程案!M17</f>
        <v>▲▲通訳</v>
      </c>
    </row>
    <row r="18" spans="1:13" ht="17.25" customHeight="1">
      <c r="A18" s="64">
        <f>A17</f>
        <v>44412</v>
      </c>
      <c r="B18" s="879"/>
      <c r="C18" s="880"/>
      <c r="D18" s="880"/>
      <c r="E18" s="881"/>
      <c r="F18" s="183">
        <f>②海外研修日程案!F18</f>
        <v>3</v>
      </c>
      <c r="G18" s="184">
        <f>②海外研修日程案!G18</f>
        <v>3</v>
      </c>
      <c r="H18" s="880"/>
      <c r="I18" s="880"/>
      <c r="J18" s="880"/>
      <c r="K18" s="880"/>
      <c r="L18" s="183">
        <f>②海外研修日程案!L18</f>
        <v>3</v>
      </c>
      <c r="M18" s="185">
        <f>②海外研修日程案!M18</f>
        <v>3</v>
      </c>
    </row>
    <row r="19" spans="1:13" ht="17.25" customHeight="1">
      <c r="A19" s="65"/>
      <c r="B19" s="879"/>
      <c r="C19" s="880"/>
      <c r="D19" s="880"/>
      <c r="E19" s="881"/>
      <c r="F19" s="180">
        <f>②海外研修日程案!F19</f>
        <v>0</v>
      </c>
      <c r="G19" s="181">
        <f>②海外研修日程案!G19</f>
        <v>0</v>
      </c>
      <c r="H19" s="880"/>
      <c r="I19" s="880"/>
      <c r="J19" s="880"/>
      <c r="K19" s="880"/>
      <c r="L19" s="180">
        <f>②海外研修日程案!L19</f>
        <v>0</v>
      </c>
      <c r="M19" s="182">
        <f>②海外研修日程案!M19</f>
        <v>0</v>
      </c>
    </row>
    <row r="20" spans="1:13" ht="17.25" customHeight="1">
      <c r="A20" s="66"/>
      <c r="B20" s="886"/>
      <c r="C20" s="887"/>
      <c r="D20" s="887"/>
      <c r="E20" s="888"/>
      <c r="F20" s="189">
        <f>②海外研修日程案!F20</f>
        <v>0</v>
      </c>
      <c r="G20" s="190">
        <f>②海外研修日程案!G20</f>
        <v>0</v>
      </c>
      <c r="H20" s="887"/>
      <c r="I20" s="887"/>
      <c r="J20" s="887"/>
      <c r="K20" s="887"/>
      <c r="L20" s="189">
        <f>②海外研修日程案!L20</f>
        <v>0</v>
      </c>
      <c r="M20" s="191">
        <f>②海外研修日程案!M20</f>
        <v>0</v>
      </c>
    </row>
    <row r="21" spans="1:13" ht="17.25" customHeight="1">
      <c r="A21" s="67">
        <f>A17+1</f>
        <v>44413</v>
      </c>
      <c r="B21" s="876">
        <f>②海外研修日程案!B21</f>
        <v>0</v>
      </c>
      <c r="C21" s="877"/>
      <c r="D21" s="877"/>
      <c r="E21" s="878"/>
      <c r="F21" s="180" t="str">
        <f>②海外研修日程案!F21</f>
        <v>●●講師</v>
      </c>
      <c r="G21" s="181" t="str">
        <f>②海外研修日程案!G21</f>
        <v>▲▲通訳</v>
      </c>
      <c r="H21" s="877">
        <f>②海外研修日程案!H21</f>
        <v>0</v>
      </c>
      <c r="I21" s="877"/>
      <c r="J21" s="877"/>
      <c r="K21" s="877"/>
      <c r="L21" s="180" t="str">
        <f>②海外研修日程案!L21</f>
        <v>●●講師</v>
      </c>
      <c r="M21" s="182" t="str">
        <f>②海外研修日程案!M21</f>
        <v>▲▲通訳</v>
      </c>
    </row>
    <row r="22" spans="1:13" ht="17.25" customHeight="1">
      <c r="A22" s="64">
        <f>A21</f>
        <v>44413</v>
      </c>
      <c r="B22" s="879"/>
      <c r="C22" s="880"/>
      <c r="D22" s="880"/>
      <c r="E22" s="881"/>
      <c r="F22" s="183">
        <f>②海外研修日程案!F22</f>
        <v>3</v>
      </c>
      <c r="G22" s="184">
        <f>②海外研修日程案!G22</f>
        <v>3</v>
      </c>
      <c r="H22" s="880"/>
      <c r="I22" s="880"/>
      <c r="J22" s="880"/>
      <c r="K22" s="880"/>
      <c r="L22" s="183">
        <f>②海外研修日程案!L22</f>
        <v>3</v>
      </c>
      <c r="M22" s="185">
        <f>②海外研修日程案!M22</f>
        <v>3</v>
      </c>
    </row>
    <row r="23" spans="1:13" ht="17.25" customHeight="1">
      <c r="A23" s="65"/>
      <c r="B23" s="879"/>
      <c r="C23" s="880"/>
      <c r="D23" s="880"/>
      <c r="E23" s="881"/>
      <c r="F23" s="180">
        <f>②海外研修日程案!F23</f>
        <v>0</v>
      </c>
      <c r="G23" s="181">
        <f>②海外研修日程案!G23</f>
        <v>0</v>
      </c>
      <c r="H23" s="880"/>
      <c r="I23" s="880"/>
      <c r="J23" s="880"/>
      <c r="K23" s="880"/>
      <c r="L23" s="180">
        <f>②海外研修日程案!L23</f>
        <v>0</v>
      </c>
      <c r="M23" s="182">
        <f>②海外研修日程案!M23</f>
        <v>0</v>
      </c>
    </row>
    <row r="24" spans="1:13" ht="17.25" customHeight="1">
      <c r="A24" s="66"/>
      <c r="B24" s="886"/>
      <c r="C24" s="887"/>
      <c r="D24" s="887"/>
      <c r="E24" s="888"/>
      <c r="F24" s="189">
        <f>②海外研修日程案!F24</f>
        <v>0</v>
      </c>
      <c r="G24" s="190">
        <f>②海外研修日程案!G24</f>
        <v>0</v>
      </c>
      <c r="H24" s="887"/>
      <c r="I24" s="887"/>
      <c r="J24" s="887"/>
      <c r="K24" s="887"/>
      <c r="L24" s="189">
        <f>②海外研修日程案!L24</f>
        <v>0</v>
      </c>
      <c r="M24" s="191">
        <f>②海外研修日程案!M24</f>
        <v>0</v>
      </c>
    </row>
    <row r="25" spans="1:13" ht="17.25" customHeight="1">
      <c r="A25" s="67">
        <f>A21+1</f>
        <v>44414</v>
      </c>
      <c r="B25" s="876">
        <f>②海外研修日程案!B25</f>
        <v>0</v>
      </c>
      <c r="C25" s="877"/>
      <c r="D25" s="877"/>
      <c r="E25" s="878"/>
      <c r="F25" s="180" t="str">
        <f>②海外研修日程案!F25</f>
        <v>●●講師</v>
      </c>
      <c r="G25" s="181" t="str">
        <f>②海外研修日程案!G25</f>
        <v>▲▲通訳</v>
      </c>
      <c r="H25" s="877">
        <f>②海外研修日程案!H25</f>
        <v>0</v>
      </c>
      <c r="I25" s="877"/>
      <c r="J25" s="877"/>
      <c r="K25" s="877"/>
      <c r="L25" s="180" t="str">
        <f>②海外研修日程案!L25</f>
        <v>●●講師</v>
      </c>
      <c r="M25" s="182" t="str">
        <f>②海外研修日程案!M25</f>
        <v>▲▲通訳</v>
      </c>
    </row>
    <row r="26" spans="1:13" ht="17.25" customHeight="1">
      <c r="A26" s="64">
        <f>A25</f>
        <v>44414</v>
      </c>
      <c r="B26" s="879"/>
      <c r="C26" s="880"/>
      <c r="D26" s="880"/>
      <c r="E26" s="881"/>
      <c r="F26" s="183">
        <f>②海外研修日程案!F26</f>
        <v>3</v>
      </c>
      <c r="G26" s="184">
        <f>②海外研修日程案!G26</f>
        <v>3</v>
      </c>
      <c r="H26" s="880"/>
      <c r="I26" s="880"/>
      <c r="J26" s="880"/>
      <c r="K26" s="880"/>
      <c r="L26" s="183">
        <f>②海外研修日程案!L26</f>
        <v>3</v>
      </c>
      <c r="M26" s="185">
        <f>②海外研修日程案!M26</f>
        <v>3</v>
      </c>
    </row>
    <row r="27" spans="1:13" ht="17.25" customHeight="1">
      <c r="A27" s="65"/>
      <c r="B27" s="879"/>
      <c r="C27" s="880"/>
      <c r="D27" s="880"/>
      <c r="E27" s="881"/>
      <c r="F27" s="180">
        <f>②海外研修日程案!F27</f>
        <v>0</v>
      </c>
      <c r="G27" s="181">
        <f>②海外研修日程案!G27</f>
        <v>0</v>
      </c>
      <c r="H27" s="880"/>
      <c r="I27" s="880"/>
      <c r="J27" s="880"/>
      <c r="K27" s="880"/>
      <c r="L27" s="180">
        <f>②海外研修日程案!L27</f>
        <v>0</v>
      </c>
      <c r="M27" s="182">
        <f>②海外研修日程案!M27</f>
        <v>0</v>
      </c>
    </row>
    <row r="28" spans="1:13" ht="17.25" customHeight="1">
      <c r="A28" s="66"/>
      <c r="B28" s="886"/>
      <c r="C28" s="887"/>
      <c r="D28" s="887"/>
      <c r="E28" s="888"/>
      <c r="F28" s="189">
        <f>②海外研修日程案!F28</f>
        <v>0</v>
      </c>
      <c r="G28" s="190">
        <f>②海外研修日程案!G28</f>
        <v>0</v>
      </c>
      <c r="H28" s="887"/>
      <c r="I28" s="887"/>
      <c r="J28" s="887"/>
      <c r="K28" s="887"/>
      <c r="L28" s="189">
        <f>②海外研修日程案!L28</f>
        <v>0</v>
      </c>
      <c r="M28" s="191">
        <f>②海外研修日程案!M28</f>
        <v>0</v>
      </c>
    </row>
    <row r="29" spans="1:13" ht="17.25" customHeight="1">
      <c r="A29" s="67">
        <f>A25+1</f>
        <v>44415</v>
      </c>
      <c r="B29" s="876">
        <f>②海外研修日程案!B29</f>
        <v>0</v>
      </c>
      <c r="C29" s="877"/>
      <c r="D29" s="877"/>
      <c r="E29" s="878"/>
      <c r="F29" s="180">
        <f>②海外研修日程案!F29</f>
        <v>0</v>
      </c>
      <c r="G29" s="181">
        <f>②海外研修日程案!G29</f>
        <v>0</v>
      </c>
      <c r="H29" s="877">
        <f>②海外研修日程案!H29</f>
        <v>0</v>
      </c>
      <c r="I29" s="877"/>
      <c r="J29" s="877"/>
      <c r="K29" s="877"/>
      <c r="L29" s="180">
        <f>②海外研修日程案!L29</f>
        <v>0</v>
      </c>
      <c r="M29" s="182">
        <f>②海外研修日程案!M29</f>
        <v>0</v>
      </c>
    </row>
    <row r="30" spans="1:13" ht="17.25" customHeight="1">
      <c r="A30" s="64">
        <f>A29</f>
        <v>44415</v>
      </c>
      <c r="B30" s="879"/>
      <c r="C30" s="880"/>
      <c r="D30" s="880"/>
      <c r="E30" s="881"/>
      <c r="F30" s="183">
        <f>②海外研修日程案!F30</f>
        <v>0</v>
      </c>
      <c r="G30" s="184">
        <f>②海外研修日程案!G30</f>
        <v>0</v>
      </c>
      <c r="H30" s="880"/>
      <c r="I30" s="880"/>
      <c r="J30" s="880"/>
      <c r="K30" s="880"/>
      <c r="L30" s="183">
        <f>②海外研修日程案!L30</f>
        <v>0</v>
      </c>
      <c r="M30" s="185">
        <f>②海外研修日程案!M30</f>
        <v>0</v>
      </c>
    </row>
    <row r="31" spans="1:13" ht="17.25" customHeight="1">
      <c r="A31" s="65"/>
      <c r="B31" s="879"/>
      <c r="C31" s="880"/>
      <c r="D31" s="880"/>
      <c r="E31" s="881"/>
      <c r="F31" s="180">
        <f>②海外研修日程案!F31</f>
        <v>0</v>
      </c>
      <c r="G31" s="181">
        <f>②海外研修日程案!G31</f>
        <v>0</v>
      </c>
      <c r="H31" s="880"/>
      <c r="I31" s="880"/>
      <c r="J31" s="880"/>
      <c r="K31" s="880"/>
      <c r="L31" s="180">
        <f>②海外研修日程案!L31</f>
        <v>0</v>
      </c>
      <c r="M31" s="182">
        <f>②海外研修日程案!M31</f>
        <v>0</v>
      </c>
    </row>
    <row r="32" spans="1:13" ht="17.25" customHeight="1">
      <c r="A32" s="66"/>
      <c r="B32" s="886"/>
      <c r="C32" s="887"/>
      <c r="D32" s="887"/>
      <c r="E32" s="888"/>
      <c r="F32" s="189">
        <f>②海外研修日程案!F32</f>
        <v>0</v>
      </c>
      <c r="G32" s="190">
        <f>②海外研修日程案!G32</f>
        <v>0</v>
      </c>
      <c r="H32" s="887"/>
      <c r="I32" s="887"/>
      <c r="J32" s="887"/>
      <c r="K32" s="887"/>
      <c r="L32" s="189">
        <f>②海外研修日程案!L32</f>
        <v>0</v>
      </c>
      <c r="M32" s="191">
        <f>②海外研修日程案!M32</f>
        <v>0</v>
      </c>
    </row>
    <row r="33" spans="1:13" ht="17.25" customHeight="1">
      <c r="A33" s="67">
        <f>A29+1</f>
        <v>44416</v>
      </c>
      <c r="B33" s="876">
        <f>②海外研修日程案!B33</f>
        <v>0</v>
      </c>
      <c r="C33" s="877"/>
      <c r="D33" s="877"/>
      <c r="E33" s="878"/>
      <c r="F33" s="180">
        <f>②海外研修日程案!F33</f>
        <v>0</v>
      </c>
      <c r="G33" s="181">
        <f>②海外研修日程案!G33</f>
        <v>0</v>
      </c>
      <c r="H33" s="877">
        <f>②海外研修日程案!H33</f>
        <v>0</v>
      </c>
      <c r="I33" s="877"/>
      <c r="J33" s="877"/>
      <c r="K33" s="877"/>
      <c r="L33" s="180">
        <f>②海外研修日程案!L33</f>
        <v>0</v>
      </c>
      <c r="M33" s="182">
        <f>②海外研修日程案!M33</f>
        <v>0</v>
      </c>
    </row>
    <row r="34" spans="1:13" ht="17.25" customHeight="1">
      <c r="A34" s="64">
        <f>A33</f>
        <v>44416</v>
      </c>
      <c r="B34" s="879"/>
      <c r="C34" s="880"/>
      <c r="D34" s="880"/>
      <c r="E34" s="881"/>
      <c r="F34" s="183">
        <f>②海外研修日程案!F34</f>
        <v>0</v>
      </c>
      <c r="G34" s="184">
        <f>②海外研修日程案!G34</f>
        <v>0</v>
      </c>
      <c r="H34" s="880"/>
      <c r="I34" s="880"/>
      <c r="J34" s="880"/>
      <c r="K34" s="880"/>
      <c r="L34" s="183">
        <f>②海外研修日程案!L34</f>
        <v>0</v>
      </c>
      <c r="M34" s="185">
        <f>②海外研修日程案!M34</f>
        <v>0</v>
      </c>
    </row>
    <row r="35" spans="1:13" ht="17.25" customHeight="1">
      <c r="A35" s="65"/>
      <c r="B35" s="879"/>
      <c r="C35" s="880"/>
      <c r="D35" s="880"/>
      <c r="E35" s="881"/>
      <c r="F35" s="180">
        <f>②海外研修日程案!F35</f>
        <v>0</v>
      </c>
      <c r="G35" s="181">
        <f>②海外研修日程案!G35</f>
        <v>0</v>
      </c>
      <c r="H35" s="880"/>
      <c r="I35" s="880"/>
      <c r="J35" s="880"/>
      <c r="K35" s="880"/>
      <c r="L35" s="180">
        <f>②海外研修日程案!L35</f>
        <v>0</v>
      </c>
      <c r="M35" s="182">
        <f>②海外研修日程案!M35</f>
        <v>0</v>
      </c>
    </row>
    <row r="36" spans="1:13" ht="17.25" customHeight="1">
      <c r="A36" s="66"/>
      <c r="B36" s="886"/>
      <c r="C36" s="887"/>
      <c r="D36" s="887"/>
      <c r="E36" s="888"/>
      <c r="F36" s="189">
        <f>②海外研修日程案!F36</f>
        <v>0</v>
      </c>
      <c r="G36" s="190">
        <f>②海外研修日程案!G36</f>
        <v>0</v>
      </c>
      <c r="H36" s="887"/>
      <c r="I36" s="887"/>
      <c r="J36" s="887"/>
      <c r="K36" s="887"/>
      <c r="L36" s="189">
        <f>②海外研修日程案!L36</f>
        <v>0</v>
      </c>
      <c r="M36" s="191">
        <f>②海外研修日程案!M36</f>
        <v>0</v>
      </c>
    </row>
    <row r="37" spans="1:13" ht="17.25" customHeight="1">
      <c r="A37" s="67">
        <f>A33+1</f>
        <v>44417</v>
      </c>
      <c r="B37" s="876">
        <f>②海外研修日程案!B37</f>
        <v>0</v>
      </c>
      <c r="C37" s="877"/>
      <c r="D37" s="877"/>
      <c r="E37" s="878"/>
      <c r="F37" s="180" t="str">
        <f>②海外研修日程案!F37</f>
        <v>●●講師</v>
      </c>
      <c r="G37" s="181" t="str">
        <f>②海外研修日程案!G37</f>
        <v>▲▲通訳</v>
      </c>
      <c r="H37" s="877">
        <f>②海外研修日程案!H37</f>
        <v>0</v>
      </c>
      <c r="I37" s="877"/>
      <c r="J37" s="877"/>
      <c r="K37" s="877"/>
      <c r="L37" s="180" t="str">
        <f>②海外研修日程案!L37</f>
        <v>●●講師</v>
      </c>
      <c r="M37" s="182" t="str">
        <f>②海外研修日程案!M37</f>
        <v>▲▲通訳</v>
      </c>
    </row>
    <row r="38" spans="1:13" ht="17.25" customHeight="1">
      <c r="A38" s="64">
        <f>A37</f>
        <v>44417</v>
      </c>
      <c r="B38" s="879"/>
      <c r="C38" s="880"/>
      <c r="D38" s="880"/>
      <c r="E38" s="881"/>
      <c r="F38" s="183">
        <f>②海外研修日程案!F38</f>
        <v>3</v>
      </c>
      <c r="G38" s="184">
        <f>②海外研修日程案!G38</f>
        <v>3</v>
      </c>
      <c r="H38" s="880"/>
      <c r="I38" s="880"/>
      <c r="J38" s="880"/>
      <c r="K38" s="880"/>
      <c r="L38" s="183">
        <f>②海外研修日程案!L38</f>
        <v>3</v>
      </c>
      <c r="M38" s="185">
        <f>②海外研修日程案!M38</f>
        <v>3</v>
      </c>
    </row>
    <row r="39" spans="1:13" ht="17.25" customHeight="1">
      <c r="A39" s="65"/>
      <c r="B39" s="879"/>
      <c r="C39" s="880"/>
      <c r="D39" s="880"/>
      <c r="E39" s="881"/>
      <c r="F39" s="180">
        <f>②海外研修日程案!F39</f>
        <v>0</v>
      </c>
      <c r="G39" s="181">
        <f>②海外研修日程案!G39</f>
        <v>0</v>
      </c>
      <c r="H39" s="880"/>
      <c r="I39" s="880"/>
      <c r="J39" s="880"/>
      <c r="K39" s="880"/>
      <c r="L39" s="180">
        <f>②海外研修日程案!L39</f>
        <v>0</v>
      </c>
      <c r="M39" s="182">
        <f>②海外研修日程案!M39</f>
        <v>0</v>
      </c>
    </row>
    <row r="40" spans="1:13" ht="17.25" customHeight="1">
      <c r="A40" s="66"/>
      <c r="B40" s="886"/>
      <c r="C40" s="887"/>
      <c r="D40" s="887"/>
      <c r="E40" s="888"/>
      <c r="F40" s="189">
        <f>②海外研修日程案!F40</f>
        <v>0</v>
      </c>
      <c r="G40" s="190">
        <f>②海外研修日程案!G40</f>
        <v>0</v>
      </c>
      <c r="H40" s="887"/>
      <c r="I40" s="887"/>
      <c r="J40" s="887"/>
      <c r="K40" s="887"/>
      <c r="L40" s="189">
        <f>②海外研修日程案!L40</f>
        <v>0</v>
      </c>
      <c r="M40" s="191">
        <f>②海外研修日程案!M40</f>
        <v>0</v>
      </c>
    </row>
    <row r="41" spans="1:13" ht="17.25" customHeight="1">
      <c r="A41" s="67">
        <f>A37+1</f>
        <v>44418</v>
      </c>
      <c r="B41" s="876">
        <f>②海外研修日程案!B41</f>
        <v>0</v>
      </c>
      <c r="C41" s="877"/>
      <c r="D41" s="877"/>
      <c r="E41" s="878"/>
      <c r="F41" s="180" t="str">
        <f>②海外研修日程案!F41</f>
        <v>●●講師</v>
      </c>
      <c r="G41" s="181" t="str">
        <f>②海外研修日程案!G41</f>
        <v>▲▲通訳</v>
      </c>
      <c r="H41" s="877">
        <f>②海外研修日程案!H41</f>
        <v>0</v>
      </c>
      <c r="I41" s="877"/>
      <c r="J41" s="877"/>
      <c r="K41" s="877"/>
      <c r="L41" s="180" t="str">
        <f>②海外研修日程案!L41</f>
        <v>●●講師</v>
      </c>
      <c r="M41" s="182" t="str">
        <f>②海外研修日程案!M41</f>
        <v>▲▲通訳</v>
      </c>
    </row>
    <row r="42" spans="1:13" ht="17.25" customHeight="1">
      <c r="A42" s="64">
        <f>A41</f>
        <v>44418</v>
      </c>
      <c r="B42" s="879"/>
      <c r="C42" s="880"/>
      <c r="D42" s="880"/>
      <c r="E42" s="881"/>
      <c r="F42" s="183">
        <f>②海外研修日程案!F42</f>
        <v>3</v>
      </c>
      <c r="G42" s="184">
        <f>②海外研修日程案!G42</f>
        <v>3</v>
      </c>
      <c r="H42" s="880"/>
      <c r="I42" s="880"/>
      <c r="J42" s="880"/>
      <c r="K42" s="880"/>
      <c r="L42" s="183">
        <f>②海外研修日程案!L42</f>
        <v>3</v>
      </c>
      <c r="M42" s="185">
        <f>②海外研修日程案!M42</f>
        <v>3</v>
      </c>
    </row>
    <row r="43" spans="1:13" ht="17.25" customHeight="1">
      <c r="A43" s="65"/>
      <c r="B43" s="879"/>
      <c r="C43" s="880"/>
      <c r="D43" s="880"/>
      <c r="E43" s="881"/>
      <c r="F43" s="180">
        <f>②海外研修日程案!F43</f>
        <v>0</v>
      </c>
      <c r="G43" s="181">
        <f>②海外研修日程案!G43</f>
        <v>0</v>
      </c>
      <c r="H43" s="880"/>
      <c r="I43" s="880"/>
      <c r="J43" s="880"/>
      <c r="K43" s="880"/>
      <c r="L43" s="180">
        <f>②海外研修日程案!L43</f>
        <v>0</v>
      </c>
      <c r="M43" s="182">
        <f>②海外研修日程案!M43</f>
        <v>0</v>
      </c>
    </row>
    <row r="44" spans="1:13" ht="17.25" customHeight="1">
      <c r="A44" s="66"/>
      <c r="B44" s="886"/>
      <c r="C44" s="887"/>
      <c r="D44" s="887"/>
      <c r="E44" s="888"/>
      <c r="F44" s="189">
        <f>②海外研修日程案!F44</f>
        <v>0</v>
      </c>
      <c r="G44" s="190">
        <f>②海外研修日程案!G44</f>
        <v>0</v>
      </c>
      <c r="H44" s="887"/>
      <c r="I44" s="887"/>
      <c r="J44" s="887"/>
      <c r="K44" s="887"/>
      <c r="L44" s="189">
        <f>②海外研修日程案!L44</f>
        <v>0</v>
      </c>
      <c r="M44" s="191">
        <f>②海外研修日程案!M44</f>
        <v>0</v>
      </c>
    </row>
    <row r="45" spans="1:13" ht="17.25" customHeight="1">
      <c r="A45" s="67">
        <f>A41+1</f>
        <v>44419</v>
      </c>
      <c r="B45" s="876">
        <f>②海外研修日程案!B45</f>
        <v>0</v>
      </c>
      <c r="C45" s="877"/>
      <c r="D45" s="877"/>
      <c r="E45" s="878"/>
      <c r="F45" s="180" t="str">
        <f>②海外研修日程案!F45</f>
        <v>●●講師</v>
      </c>
      <c r="G45" s="181" t="str">
        <f>②海外研修日程案!G45</f>
        <v>▲▲通訳</v>
      </c>
      <c r="H45" s="877" t="str">
        <f>②海外研修日程案!H45</f>
        <v>（例）
【講義】
【演習】
閉講式</v>
      </c>
      <c r="I45" s="877"/>
      <c r="J45" s="877"/>
      <c r="K45" s="877"/>
      <c r="L45" s="180" t="str">
        <f>②海外研修日程案!L45</f>
        <v>●●講師</v>
      </c>
      <c r="M45" s="182" t="str">
        <f>②海外研修日程案!M45</f>
        <v>▲▲通訳</v>
      </c>
    </row>
    <row r="46" spans="1:13" ht="17.25" customHeight="1">
      <c r="A46" s="64">
        <f>A45</f>
        <v>44419</v>
      </c>
      <c r="B46" s="879"/>
      <c r="C46" s="880"/>
      <c r="D46" s="880"/>
      <c r="E46" s="881"/>
      <c r="F46" s="183">
        <f>②海外研修日程案!F46</f>
        <v>3</v>
      </c>
      <c r="G46" s="184">
        <f>②海外研修日程案!G46</f>
        <v>3</v>
      </c>
      <c r="H46" s="880"/>
      <c r="I46" s="880"/>
      <c r="J46" s="880"/>
      <c r="K46" s="880"/>
      <c r="L46" s="183">
        <f>②海外研修日程案!L46</f>
        <v>3</v>
      </c>
      <c r="M46" s="185">
        <f>②海外研修日程案!M46</f>
        <v>3</v>
      </c>
    </row>
    <row r="47" spans="1:13" ht="17.25" customHeight="1">
      <c r="A47" s="65"/>
      <c r="B47" s="879"/>
      <c r="C47" s="880"/>
      <c r="D47" s="880"/>
      <c r="E47" s="881"/>
      <c r="F47" s="180">
        <f>②海外研修日程案!F47</f>
        <v>0</v>
      </c>
      <c r="G47" s="181">
        <f>②海外研修日程案!G47</f>
        <v>0</v>
      </c>
      <c r="H47" s="880"/>
      <c r="I47" s="880"/>
      <c r="J47" s="880"/>
      <c r="K47" s="880"/>
      <c r="L47" s="180">
        <f>②海外研修日程案!L47</f>
        <v>0</v>
      </c>
      <c r="M47" s="182">
        <f>②海外研修日程案!M47</f>
        <v>0</v>
      </c>
    </row>
    <row r="48" spans="1:13" ht="17.25" customHeight="1" thickBot="1">
      <c r="A48" s="68"/>
      <c r="B48" s="882"/>
      <c r="C48" s="883"/>
      <c r="D48" s="883"/>
      <c r="E48" s="884"/>
      <c r="F48" s="192">
        <f>②海外研修日程案!F48</f>
        <v>0</v>
      </c>
      <c r="G48" s="193">
        <f>②海外研修日程案!G48</f>
        <v>0</v>
      </c>
      <c r="H48" s="883"/>
      <c r="I48" s="883"/>
      <c r="J48" s="883"/>
      <c r="K48" s="883"/>
      <c r="L48" s="192">
        <f>②海外研修日程案!L48</f>
        <v>0</v>
      </c>
      <c r="M48" s="194">
        <f>②海外研修日程案!M48</f>
        <v>0</v>
      </c>
    </row>
    <row r="49" spans="1:13" ht="17.25" customHeight="1">
      <c r="L49" s="207"/>
      <c r="M49" s="207"/>
    </row>
    <row r="50" spans="1:13" ht="17.25" customHeight="1">
      <c r="A50" s="665" t="s">
        <v>131</v>
      </c>
      <c r="B50" s="665"/>
      <c r="C50" s="885">
        <f>②海外研修日程案!C50</f>
        <v>0</v>
      </c>
      <c r="D50" s="885"/>
      <c r="E50" s="885"/>
      <c r="F50" s="885"/>
      <c r="G50" s="665" t="s">
        <v>132</v>
      </c>
      <c r="H50" s="665"/>
      <c r="I50" s="120" t="s">
        <v>133</v>
      </c>
      <c r="J50" s="226">
        <f>②海外研修日程案!J50</f>
        <v>0</v>
      </c>
      <c r="K50" s="130" t="s">
        <v>138</v>
      </c>
    </row>
    <row r="51" spans="1:13" ht="17.25" customHeight="1">
      <c r="A51" s="665" t="s">
        <v>95</v>
      </c>
      <c r="B51" s="665"/>
      <c r="C51" s="667" t="str">
        <f>②海外研修日程案!C51</f>
        <v>英語</v>
      </c>
      <c r="D51" s="667"/>
      <c r="E51" s="667"/>
      <c r="F51" s="667"/>
      <c r="I51" s="120" t="s">
        <v>134</v>
      </c>
      <c r="J51" s="225">
        <f>②海外研修日程案!J51</f>
        <v>0</v>
      </c>
      <c r="K51" s="130" t="s">
        <v>138</v>
      </c>
    </row>
    <row r="52" spans="1:13" ht="17.25" customHeight="1">
      <c r="A52" s="665" t="s">
        <v>96</v>
      </c>
      <c r="B52" s="665"/>
      <c r="C52" s="667" t="str">
        <f>②海外研修日程案!C52</f>
        <v>インドネシア語</v>
      </c>
      <c r="D52" s="667"/>
      <c r="E52" s="667"/>
      <c r="F52" s="667"/>
      <c r="I52" s="120" t="s">
        <v>135</v>
      </c>
      <c r="J52" s="225">
        <f>②海外研修日程案!J52</f>
        <v>0</v>
      </c>
      <c r="K52" s="130" t="s">
        <v>138</v>
      </c>
    </row>
    <row r="53" spans="1:13" ht="17.25" customHeight="1">
      <c r="I53" s="120" t="s">
        <v>136</v>
      </c>
      <c r="J53" s="225">
        <f>②海外研修日程案!J53</f>
        <v>0</v>
      </c>
      <c r="K53" s="130" t="s">
        <v>138</v>
      </c>
    </row>
    <row r="54" spans="1:13" ht="17.25" customHeight="1">
      <c r="I54" s="120" t="s">
        <v>137</v>
      </c>
      <c r="J54" s="225">
        <f>②海外研修日程案!J54</f>
        <v>0</v>
      </c>
      <c r="K54" s="130" t="s">
        <v>138</v>
      </c>
    </row>
    <row r="56" spans="1:13" ht="17.25" customHeight="1">
      <c r="A56" s="130" t="s">
        <v>139</v>
      </c>
    </row>
    <row r="57" spans="1:13" ht="17.25" customHeight="1">
      <c r="A57" s="130" t="s">
        <v>593</v>
      </c>
    </row>
    <row r="58" spans="1:13" ht="17.25" customHeight="1">
      <c r="A58" s="130" t="s">
        <v>140</v>
      </c>
    </row>
    <row r="59" spans="1:13" ht="17.25" customHeight="1">
      <c r="A59" s="130" t="s">
        <v>142</v>
      </c>
    </row>
    <row r="60" spans="1:13" ht="17.25" customHeight="1">
      <c r="A60" s="130" t="s">
        <v>141</v>
      </c>
    </row>
  </sheetData>
  <mergeCells count="34">
    <mergeCell ref="A2:M2"/>
    <mergeCell ref="A4:M4"/>
    <mergeCell ref="A6:A8"/>
    <mergeCell ref="B6:E6"/>
    <mergeCell ref="H6:K6"/>
    <mergeCell ref="B7:E8"/>
    <mergeCell ref="H7:K8"/>
    <mergeCell ref="B9:E12"/>
    <mergeCell ref="H9:K12"/>
    <mergeCell ref="B13:E16"/>
    <mergeCell ref="H13:K16"/>
    <mergeCell ref="B17:E20"/>
    <mergeCell ref="H17:K20"/>
    <mergeCell ref="B21:E24"/>
    <mergeCell ref="H21:K24"/>
    <mergeCell ref="B25:E28"/>
    <mergeCell ref="H25:K28"/>
    <mergeCell ref="B29:E32"/>
    <mergeCell ref="H29:K32"/>
    <mergeCell ref="B33:E36"/>
    <mergeCell ref="H33:K36"/>
    <mergeCell ref="B37:E40"/>
    <mergeCell ref="H37:K40"/>
    <mergeCell ref="B41:E44"/>
    <mergeCell ref="H41:K44"/>
    <mergeCell ref="A52:B52"/>
    <mergeCell ref="C52:F52"/>
    <mergeCell ref="B45:E48"/>
    <mergeCell ref="H45:K48"/>
    <mergeCell ref="A50:B50"/>
    <mergeCell ref="C50:F50"/>
    <mergeCell ref="G50:H50"/>
    <mergeCell ref="A51:B51"/>
    <mergeCell ref="C51:F51"/>
  </mergeCells>
  <phoneticPr fontId="1"/>
  <printOptions horizontalCentered="1"/>
  <pageMargins left="0.51181102362204722" right="0.51181102362204722" top="0.74803149606299213" bottom="0.55118110236220474" header="0.31496062992125984" footer="0.31496062992125984"/>
  <pageSetup paperSize="9" scale="74" orientation="portrait" blackAndWhite="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H39"/>
  <sheetViews>
    <sheetView showGridLines="0" view="pageBreakPreview" zoomScaleNormal="100" zoomScaleSheetLayoutView="100" workbookViewId="0">
      <selection activeCell="G17" sqref="G17"/>
    </sheetView>
  </sheetViews>
  <sheetFormatPr defaultRowHeight="17.25" customHeight="1"/>
  <cols>
    <col min="1" max="1" width="3.125" style="3" bestFit="1" customWidth="1"/>
    <col min="2" max="2" width="12.125" style="3" bestFit="1" customWidth="1"/>
    <col min="3" max="3" width="8.625" style="3" bestFit="1" customWidth="1"/>
    <col min="4" max="4" width="9" style="3"/>
    <col min="5" max="5" width="10.375" style="3" customWidth="1"/>
    <col min="6" max="6" width="9" style="3" customWidth="1"/>
    <col min="7" max="7" width="30.5" style="3" customWidth="1"/>
    <col min="8" max="8" width="3.125" style="3" customWidth="1"/>
    <col min="9" max="16384" width="9" style="3"/>
  </cols>
  <sheetData>
    <row r="1" spans="1:8" ht="17.25" customHeight="1">
      <c r="A1" s="3" t="s">
        <v>883</v>
      </c>
    </row>
    <row r="2" spans="1:8" ht="17.25" customHeight="1">
      <c r="A2" s="627" t="s">
        <v>332</v>
      </c>
      <c r="B2" s="627"/>
      <c r="C2" s="627"/>
      <c r="D2" s="627"/>
      <c r="E2" s="627"/>
      <c r="F2" s="627"/>
      <c r="G2" s="627"/>
      <c r="H2" s="627"/>
    </row>
    <row r="3" spans="1:8" ht="17.25" customHeight="1">
      <c r="A3" s="198"/>
      <c r="B3" s="198"/>
      <c r="C3" s="198"/>
      <c r="D3" s="198"/>
      <c r="E3" s="198"/>
      <c r="F3" s="198"/>
      <c r="G3" s="198"/>
    </row>
    <row r="4" spans="1:8" ht="17.25" customHeight="1">
      <c r="A4" s="639" t="s">
        <v>333</v>
      </c>
      <c r="B4" s="639"/>
      <c r="C4" s="639"/>
      <c r="D4" s="639"/>
      <c r="E4" s="639"/>
      <c r="F4" s="639"/>
      <c r="G4" s="639"/>
      <c r="H4" s="639"/>
    </row>
    <row r="6" spans="1:8" ht="17.25" customHeight="1">
      <c r="A6" s="195" t="s">
        <v>823</v>
      </c>
    </row>
    <row r="7" spans="1:8" ht="17.25" customHeight="1">
      <c r="A7" s="830" t="s">
        <v>334</v>
      </c>
      <c r="B7" s="830"/>
      <c r="C7" s="830"/>
      <c r="D7" s="830"/>
      <c r="E7" s="830"/>
      <c r="F7" s="830"/>
      <c r="G7" s="830"/>
      <c r="H7" s="830"/>
    </row>
    <row r="9" spans="1:8" ht="17.25" customHeight="1">
      <c r="A9" s="196" t="s">
        <v>335</v>
      </c>
      <c r="B9" s="891" t="s">
        <v>336</v>
      </c>
      <c r="C9" s="891"/>
      <c r="D9" s="891"/>
      <c r="E9" s="891"/>
      <c r="F9" s="891"/>
      <c r="G9" s="891"/>
      <c r="H9" s="891"/>
    </row>
    <row r="10" spans="1:8" ht="17.25" customHeight="1">
      <c r="B10" s="830" t="s">
        <v>360</v>
      </c>
      <c r="C10" s="830"/>
      <c r="D10" s="830"/>
      <c r="E10" s="830"/>
      <c r="F10" s="830"/>
      <c r="G10" s="830"/>
      <c r="H10" s="830"/>
    </row>
    <row r="11" spans="1:8" ht="17.25" customHeight="1">
      <c r="B11" s="830" t="s">
        <v>361</v>
      </c>
      <c r="C11" s="830"/>
      <c r="D11" s="830"/>
      <c r="E11" s="830"/>
      <c r="F11" s="830"/>
      <c r="G11" s="830"/>
      <c r="H11" s="830"/>
    </row>
    <row r="13" spans="1:8" ht="17.25" customHeight="1">
      <c r="A13" s="196" t="s">
        <v>337</v>
      </c>
      <c r="B13" s="891" t="s">
        <v>338</v>
      </c>
      <c r="C13" s="891"/>
      <c r="D13" s="891"/>
      <c r="E13" s="891"/>
      <c r="F13" s="891"/>
      <c r="G13" s="891"/>
      <c r="H13" s="891"/>
    </row>
    <row r="14" spans="1:8" ht="13.5">
      <c r="B14" s="600" t="s">
        <v>339</v>
      </c>
      <c r="C14" s="600"/>
      <c r="D14" s="600"/>
      <c r="E14" s="600"/>
      <c r="F14" s="600"/>
      <c r="G14" s="600"/>
      <c r="H14" s="600"/>
    </row>
    <row r="15" spans="1:8" ht="13.5">
      <c r="B15" s="600"/>
      <c r="C15" s="600"/>
      <c r="D15" s="600"/>
      <c r="E15" s="600"/>
      <c r="F15" s="600"/>
      <c r="G15" s="600"/>
      <c r="H15" s="600"/>
    </row>
    <row r="16" spans="1:8" ht="13.5">
      <c r="B16" s="600"/>
      <c r="C16" s="600"/>
      <c r="D16" s="600"/>
      <c r="E16" s="600"/>
      <c r="F16" s="600"/>
      <c r="G16" s="600"/>
      <c r="H16" s="600"/>
    </row>
    <row r="18" spans="1:8" ht="17.25" customHeight="1">
      <c r="A18" s="196" t="s">
        <v>340</v>
      </c>
      <c r="B18" s="891" t="s">
        <v>341</v>
      </c>
      <c r="C18" s="891"/>
      <c r="D18" s="891"/>
      <c r="E18" s="891"/>
      <c r="F18" s="891"/>
      <c r="G18" s="891"/>
      <c r="H18" s="891"/>
    </row>
    <row r="19" spans="1:8" ht="17.25" customHeight="1">
      <c r="B19" s="830" t="s">
        <v>342</v>
      </c>
      <c r="C19" s="830"/>
      <c r="D19" s="830"/>
      <c r="E19" s="830"/>
      <c r="F19" s="830"/>
      <c r="G19" s="830"/>
      <c r="H19" s="830"/>
    </row>
    <row r="20" spans="1:8" ht="17.25" customHeight="1">
      <c r="B20" s="830" t="s">
        <v>343</v>
      </c>
      <c r="C20" s="830"/>
      <c r="D20" s="830"/>
      <c r="E20" s="830"/>
      <c r="F20" s="830"/>
      <c r="G20" s="830"/>
      <c r="H20" s="830"/>
    </row>
    <row r="22" spans="1:8" ht="17.25" customHeight="1">
      <c r="A22" s="196" t="s">
        <v>344</v>
      </c>
      <c r="B22" s="891" t="s">
        <v>345</v>
      </c>
      <c r="C22" s="891"/>
      <c r="D22" s="891"/>
      <c r="E22" s="891"/>
      <c r="F22" s="891"/>
      <c r="G22" s="891"/>
      <c r="H22" s="891"/>
    </row>
    <row r="23" spans="1:8" ht="13.5">
      <c r="B23" s="600" t="s">
        <v>347</v>
      </c>
      <c r="C23" s="600"/>
      <c r="D23" s="600"/>
      <c r="E23" s="600"/>
      <c r="F23" s="600"/>
      <c r="G23" s="600"/>
      <c r="H23" s="600"/>
    </row>
    <row r="24" spans="1:8" ht="13.5">
      <c r="B24" s="600"/>
      <c r="C24" s="600"/>
      <c r="D24" s="600"/>
      <c r="E24" s="600"/>
      <c r="F24" s="600"/>
      <c r="G24" s="600"/>
      <c r="H24" s="600"/>
    </row>
    <row r="25" spans="1:8" s="130" customFormat="1" ht="13.5">
      <c r="B25" s="197"/>
      <c r="C25" s="197"/>
      <c r="D25" s="197"/>
      <c r="E25" s="197"/>
      <c r="F25" s="197"/>
    </row>
    <row r="26" spans="1:8" ht="17.25" customHeight="1">
      <c r="A26" s="196" t="s">
        <v>346</v>
      </c>
      <c r="B26" s="891" t="s">
        <v>348</v>
      </c>
      <c r="C26" s="891"/>
      <c r="D26" s="891"/>
      <c r="E26" s="891"/>
      <c r="F26" s="891"/>
      <c r="G26" s="891"/>
      <c r="H26" s="891"/>
    </row>
    <row r="27" spans="1:8" ht="17.25" customHeight="1">
      <c r="B27" s="830" t="s">
        <v>349</v>
      </c>
      <c r="C27" s="830"/>
      <c r="D27" s="830"/>
      <c r="E27" s="830"/>
      <c r="F27" s="830"/>
      <c r="G27" s="830"/>
      <c r="H27" s="830"/>
    </row>
    <row r="28" spans="1:8" ht="17.25" customHeight="1">
      <c r="B28" s="830" t="s">
        <v>350</v>
      </c>
      <c r="C28" s="830"/>
      <c r="D28" s="830"/>
      <c r="E28" s="830"/>
      <c r="F28" s="830"/>
      <c r="G28" s="830"/>
      <c r="H28" s="830"/>
    </row>
    <row r="29" spans="1:8" ht="17.25" customHeight="1">
      <c r="B29" s="830" t="s">
        <v>362</v>
      </c>
      <c r="C29" s="830"/>
      <c r="D29" s="830"/>
      <c r="E29" s="830"/>
      <c r="F29" s="830"/>
      <c r="G29" s="830"/>
      <c r="H29" s="830"/>
    </row>
    <row r="31" spans="1:8" ht="17.25" customHeight="1">
      <c r="B31" s="830" t="s">
        <v>351</v>
      </c>
      <c r="C31" s="830"/>
      <c r="D31" s="830"/>
      <c r="E31" s="830"/>
      <c r="F31" s="830"/>
      <c r="G31" s="830"/>
      <c r="H31" s="830"/>
    </row>
    <row r="32" spans="1:8" ht="17.25" customHeight="1">
      <c r="B32" s="830" t="s">
        <v>352</v>
      </c>
      <c r="C32" s="830"/>
      <c r="D32" s="830"/>
      <c r="E32" s="830"/>
      <c r="F32" s="830"/>
      <c r="G32" s="830"/>
      <c r="H32" s="830"/>
    </row>
    <row r="33" spans="2:8" ht="17.25" customHeight="1">
      <c r="B33" s="205"/>
      <c r="C33" s="204" t="s">
        <v>353</v>
      </c>
      <c r="D33" s="205" t="s">
        <v>354</v>
      </c>
      <c r="E33" s="204" t="s">
        <v>353</v>
      </c>
      <c r="F33" s="205" t="s">
        <v>355</v>
      </c>
      <c r="G33" s="205"/>
    </row>
    <row r="34" spans="2:8" ht="17.25" customHeight="1">
      <c r="B34" s="205"/>
      <c r="C34" s="205"/>
      <c r="D34" s="205"/>
      <c r="E34" s="205"/>
      <c r="F34" s="205"/>
      <c r="G34" s="205"/>
    </row>
    <row r="35" spans="2:8" ht="17.25" customHeight="1">
      <c r="B35" s="206" t="s">
        <v>356</v>
      </c>
      <c r="C35" s="798"/>
      <c r="D35" s="798"/>
      <c r="E35" s="798"/>
      <c r="F35" s="798"/>
      <c r="G35" s="798"/>
    </row>
    <row r="36" spans="2:8" s="393" customFormat="1" ht="17.25" customHeight="1">
      <c r="B36" s="408"/>
      <c r="C36" s="408"/>
      <c r="D36" s="408"/>
      <c r="E36" s="408"/>
      <c r="F36" s="408"/>
      <c r="G36" s="408"/>
    </row>
    <row r="37" spans="2:8" ht="17.25" customHeight="1">
      <c r="B37" s="391" t="s">
        <v>357</v>
      </c>
      <c r="C37" s="798"/>
      <c r="D37" s="798"/>
      <c r="E37" s="798"/>
      <c r="F37" s="391" t="s">
        <v>358</v>
      </c>
      <c r="G37" s="391"/>
    </row>
    <row r="39" spans="2:8" ht="17.25" customHeight="1">
      <c r="B39" s="830" t="s">
        <v>359</v>
      </c>
      <c r="C39" s="830"/>
      <c r="D39" s="830"/>
      <c r="E39" s="830"/>
      <c r="F39" s="830"/>
      <c r="G39" s="830"/>
      <c r="H39" s="830"/>
    </row>
  </sheetData>
  <mergeCells count="22">
    <mergeCell ref="C35:G35"/>
    <mergeCell ref="B23:H24"/>
    <mergeCell ref="B28:H28"/>
    <mergeCell ref="B29:H29"/>
    <mergeCell ref="B31:H31"/>
    <mergeCell ref="B32:H32"/>
    <mergeCell ref="B39:H39"/>
    <mergeCell ref="A2:H2"/>
    <mergeCell ref="A4:H4"/>
    <mergeCell ref="B18:H18"/>
    <mergeCell ref="B19:H19"/>
    <mergeCell ref="B20:H20"/>
    <mergeCell ref="B14:H16"/>
    <mergeCell ref="A7:H7"/>
    <mergeCell ref="B9:H9"/>
    <mergeCell ref="B10:H10"/>
    <mergeCell ref="B11:H11"/>
    <mergeCell ref="B13:H13"/>
    <mergeCell ref="B22:H22"/>
    <mergeCell ref="B26:H26"/>
    <mergeCell ref="B27:H27"/>
    <mergeCell ref="C37:E37"/>
  </mergeCells>
  <phoneticPr fontId="1"/>
  <dataValidations count="1">
    <dataValidation type="list" allowBlank="1" showInputMessage="1" showErrorMessage="1" sqref="C33 E33">
      <formula1>"□,☑"</formula1>
    </dataValidation>
  </dataValidations>
  <printOptions horizontalCentered="1"/>
  <pageMargins left="0.51181102362204722" right="0.51181102362204722" top="0.74803149606299213" bottom="0.55118110236220474" header="0.31496062992125984" footer="0.31496062992125984"/>
  <pageSetup paperSize="9" orientation="portrait"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2:M67"/>
  <sheetViews>
    <sheetView showGridLines="0" view="pageBreakPreview" zoomScaleNormal="100" zoomScaleSheetLayoutView="100" workbookViewId="0">
      <selection activeCell="A2" sqref="A2:M2"/>
    </sheetView>
  </sheetViews>
  <sheetFormatPr defaultRowHeight="17.25" customHeight="1"/>
  <cols>
    <col min="1" max="1" width="4.375" style="568" customWidth="1"/>
    <col min="2" max="2" width="4.375" style="568" bestFit="1" customWidth="1"/>
    <col min="3" max="3" width="12.75" style="568" customWidth="1"/>
    <col min="4" max="4" width="7.25" style="568" bestFit="1" customWidth="1"/>
    <col min="5" max="5" width="7.625" style="568" customWidth="1"/>
    <col min="6" max="6" width="6.25" style="568" bestFit="1" customWidth="1"/>
    <col min="7" max="8" width="9" style="568"/>
    <col min="9" max="9" width="11.625" style="568" customWidth="1"/>
    <col min="10" max="11" width="9" style="568"/>
    <col min="12" max="12" width="15.5" style="568" customWidth="1"/>
    <col min="13" max="16384" width="9" style="568"/>
  </cols>
  <sheetData>
    <row r="2" spans="1:13" ht="17.25" customHeight="1">
      <c r="A2" s="639" t="s">
        <v>925</v>
      </c>
      <c r="B2" s="639"/>
      <c r="C2" s="639"/>
      <c r="D2" s="639"/>
      <c r="E2" s="639"/>
      <c r="F2" s="639"/>
      <c r="G2" s="639"/>
      <c r="H2" s="639"/>
      <c r="I2" s="639"/>
      <c r="J2" s="639"/>
      <c r="K2" s="639"/>
      <c r="L2" s="639"/>
      <c r="M2" s="639"/>
    </row>
    <row r="3" spans="1:13" ht="17.25" customHeight="1">
      <c r="L3" s="566" t="s">
        <v>477</v>
      </c>
      <c r="M3" s="325">
        <f>'②海外研修実施結果（報告書）'!M13</f>
        <v>8</v>
      </c>
    </row>
    <row r="4" spans="1:13" ht="17.25" customHeight="1">
      <c r="A4" s="597"/>
      <c r="B4" s="597" t="s">
        <v>52</v>
      </c>
      <c r="C4" s="597"/>
      <c r="D4" s="597"/>
      <c r="E4" s="597"/>
      <c r="F4" s="631" t="s">
        <v>738</v>
      </c>
      <c r="G4" s="697"/>
      <c r="H4" s="697"/>
      <c r="I4" s="632"/>
      <c r="J4" s="565" t="s">
        <v>495</v>
      </c>
      <c r="K4" s="597" t="s">
        <v>497</v>
      </c>
      <c r="L4" s="597" t="s">
        <v>259</v>
      </c>
      <c r="M4" s="565" t="s">
        <v>499</v>
      </c>
    </row>
    <row r="5" spans="1:13" ht="17.25" customHeight="1">
      <c r="A5" s="597"/>
      <c r="B5" s="597"/>
      <c r="C5" s="597"/>
      <c r="D5" s="597"/>
      <c r="E5" s="597"/>
      <c r="F5" s="644"/>
      <c r="G5" s="699"/>
      <c r="H5" s="699"/>
      <c r="I5" s="645"/>
      <c r="J5" s="323" t="s">
        <v>108</v>
      </c>
      <c r="K5" s="597"/>
      <c r="L5" s="597"/>
      <c r="M5" s="323" t="s">
        <v>109</v>
      </c>
    </row>
    <row r="6" spans="1:13" ht="23.25" customHeight="1">
      <c r="A6" s="564">
        <v>1</v>
      </c>
      <c r="B6" s="324" t="s">
        <v>478</v>
      </c>
      <c r="C6" s="896" t="s">
        <v>480</v>
      </c>
      <c r="D6" s="897"/>
      <c r="E6" s="897"/>
      <c r="F6" s="898"/>
      <c r="G6" s="898"/>
      <c r="H6" s="898"/>
      <c r="I6" s="898"/>
      <c r="J6" s="395"/>
      <c r="K6" s="395"/>
      <c r="L6" s="569"/>
      <c r="M6" s="327"/>
    </row>
    <row r="7" spans="1:13" ht="23.25" customHeight="1">
      <c r="A7" s="564">
        <v>2</v>
      </c>
      <c r="B7" s="324" t="s">
        <v>479</v>
      </c>
      <c r="C7" s="896"/>
      <c r="D7" s="897"/>
      <c r="E7" s="897"/>
      <c r="F7" s="898"/>
      <c r="G7" s="898"/>
      <c r="H7" s="898"/>
      <c r="I7" s="898"/>
      <c r="J7" s="395"/>
      <c r="K7" s="395"/>
      <c r="L7" s="569"/>
      <c r="M7" s="327"/>
    </row>
    <row r="8" spans="1:13" ht="23.25" customHeight="1">
      <c r="A8" s="564">
        <v>3</v>
      </c>
      <c r="B8" s="324"/>
      <c r="C8" s="896"/>
      <c r="D8" s="897"/>
      <c r="E8" s="897"/>
      <c r="F8" s="898"/>
      <c r="G8" s="898"/>
      <c r="H8" s="898"/>
      <c r="I8" s="898"/>
      <c r="J8" s="395"/>
      <c r="K8" s="395"/>
      <c r="L8" s="569"/>
      <c r="M8" s="327"/>
    </row>
    <row r="9" spans="1:13" ht="23.25" customHeight="1">
      <c r="A9" s="564">
        <v>4</v>
      </c>
      <c r="B9" s="324"/>
      <c r="C9" s="896"/>
      <c r="D9" s="897"/>
      <c r="E9" s="897"/>
      <c r="F9" s="898"/>
      <c r="G9" s="898"/>
      <c r="H9" s="898"/>
      <c r="I9" s="898"/>
      <c r="J9" s="395"/>
      <c r="K9" s="395"/>
      <c r="L9" s="569"/>
      <c r="M9" s="327"/>
    </row>
    <row r="10" spans="1:13" ht="23.25" customHeight="1">
      <c r="A10" s="564">
        <v>5</v>
      </c>
      <c r="B10" s="324"/>
      <c r="C10" s="896"/>
      <c r="D10" s="897"/>
      <c r="E10" s="897"/>
      <c r="F10" s="898"/>
      <c r="G10" s="898"/>
      <c r="H10" s="898"/>
      <c r="I10" s="898"/>
      <c r="J10" s="395"/>
      <c r="K10" s="395"/>
      <c r="L10" s="569"/>
      <c r="M10" s="327"/>
    </row>
    <row r="11" spans="1:13" ht="23.25" customHeight="1">
      <c r="A11" s="564">
        <v>6</v>
      </c>
      <c r="B11" s="324"/>
      <c r="C11" s="896"/>
      <c r="D11" s="897"/>
      <c r="E11" s="897"/>
      <c r="F11" s="898"/>
      <c r="G11" s="898"/>
      <c r="H11" s="898"/>
      <c r="I11" s="898"/>
      <c r="J11" s="395"/>
      <c r="K11" s="395"/>
      <c r="L11" s="569"/>
      <c r="M11" s="327"/>
    </row>
    <row r="12" spans="1:13" ht="23.25" customHeight="1">
      <c r="A12" s="564">
        <v>7</v>
      </c>
      <c r="B12" s="324"/>
      <c r="C12" s="896"/>
      <c r="D12" s="897"/>
      <c r="E12" s="897"/>
      <c r="F12" s="898"/>
      <c r="G12" s="898"/>
      <c r="H12" s="898"/>
      <c r="I12" s="898"/>
      <c r="J12" s="395"/>
      <c r="K12" s="395"/>
      <c r="L12" s="569"/>
      <c r="M12" s="327"/>
    </row>
    <row r="13" spans="1:13" ht="23.25" customHeight="1">
      <c r="A13" s="564">
        <v>8</v>
      </c>
      <c r="B13" s="324"/>
      <c r="C13" s="896"/>
      <c r="D13" s="897"/>
      <c r="E13" s="897"/>
      <c r="F13" s="898"/>
      <c r="G13" s="898"/>
      <c r="H13" s="898"/>
      <c r="I13" s="898"/>
      <c r="J13" s="395"/>
      <c r="K13" s="395"/>
      <c r="L13" s="569"/>
      <c r="M13" s="327"/>
    </row>
    <row r="14" spans="1:13" ht="23.25" customHeight="1">
      <c r="A14" s="564">
        <v>9</v>
      </c>
      <c r="B14" s="324"/>
      <c r="C14" s="896"/>
      <c r="D14" s="897"/>
      <c r="E14" s="897"/>
      <c r="F14" s="898"/>
      <c r="G14" s="898"/>
      <c r="H14" s="898"/>
      <c r="I14" s="898"/>
      <c r="J14" s="395"/>
      <c r="K14" s="395"/>
      <c r="L14" s="569"/>
      <c r="M14" s="327"/>
    </row>
    <row r="15" spans="1:13" ht="23.25" customHeight="1">
      <c r="A15" s="564">
        <v>10</v>
      </c>
      <c r="B15" s="324"/>
      <c r="C15" s="896"/>
      <c r="D15" s="897"/>
      <c r="E15" s="897"/>
      <c r="F15" s="898"/>
      <c r="G15" s="898"/>
      <c r="H15" s="898"/>
      <c r="I15" s="898"/>
      <c r="J15" s="395"/>
      <c r="K15" s="395"/>
      <c r="L15" s="569"/>
      <c r="M15" s="327"/>
    </row>
    <row r="16" spans="1:13" ht="23.25" customHeight="1">
      <c r="A16" s="564">
        <v>11</v>
      </c>
      <c r="B16" s="324"/>
      <c r="C16" s="896"/>
      <c r="D16" s="897"/>
      <c r="E16" s="897"/>
      <c r="F16" s="898"/>
      <c r="G16" s="898"/>
      <c r="H16" s="898"/>
      <c r="I16" s="898"/>
      <c r="J16" s="395"/>
      <c r="K16" s="395"/>
      <c r="L16" s="569"/>
      <c r="M16" s="327"/>
    </row>
    <row r="17" spans="1:13" ht="23.25" customHeight="1">
      <c r="A17" s="564">
        <v>12</v>
      </c>
      <c r="B17" s="324"/>
      <c r="C17" s="896"/>
      <c r="D17" s="897"/>
      <c r="E17" s="897"/>
      <c r="F17" s="898"/>
      <c r="G17" s="898"/>
      <c r="H17" s="898"/>
      <c r="I17" s="898"/>
      <c r="J17" s="395"/>
      <c r="K17" s="395"/>
      <c r="L17" s="569"/>
      <c r="M17" s="327"/>
    </row>
    <row r="18" spans="1:13" ht="23.25" customHeight="1">
      <c r="A18" s="564">
        <v>13</v>
      </c>
      <c r="B18" s="324"/>
      <c r="C18" s="896"/>
      <c r="D18" s="897"/>
      <c r="E18" s="897"/>
      <c r="F18" s="898"/>
      <c r="G18" s="898"/>
      <c r="H18" s="898"/>
      <c r="I18" s="898"/>
      <c r="J18" s="395"/>
      <c r="K18" s="395"/>
      <c r="L18" s="569"/>
      <c r="M18" s="327"/>
    </row>
    <row r="19" spans="1:13" ht="23.25" customHeight="1">
      <c r="A19" s="564">
        <v>14</v>
      </c>
      <c r="B19" s="324"/>
      <c r="C19" s="896"/>
      <c r="D19" s="897"/>
      <c r="E19" s="897"/>
      <c r="F19" s="898"/>
      <c r="G19" s="898"/>
      <c r="H19" s="898"/>
      <c r="I19" s="898"/>
      <c r="J19" s="395"/>
      <c r="K19" s="395"/>
      <c r="L19" s="569"/>
      <c r="M19" s="327"/>
    </row>
    <row r="20" spans="1:13" ht="23.25" customHeight="1">
      <c r="A20" s="564">
        <v>15</v>
      </c>
      <c r="B20" s="324"/>
      <c r="C20" s="896"/>
      <c r="D20" s="897"/>
      <c r="E20" s="897"/>
      <c r="F20" s="898"/>
      <c r="G20" s="898"/>
      <c r="H20" s="898"/>
      <c r="I20" s="898"/>
      <c r="J20" s="395"/>
      <c r="K20" s="395"/>
      <c r="L20" s="569"/>
      <c r="M20" s="327"/>
    </row>
    <row r="21" spans="1:13" ht="23.25" customHeight="1">
      <c r="A21" s="564">
        <v>16</v>
      </c>
      <c r="B21" s="324"/>
      <c r="C21" s="896"/>
      <c r="D21" s="897"/>
      <c r="E21" s="897"/>
      <c r="F21" s="898"/>
      <c r="G21" s="898"/>
      <c r="H21" s="898"/>
      <c r="I21" s="898"/>
      <c r="J21" s="395"/>
      <c r="K21" s="395"/>
      <c r="L21" s="569"/>
      <c r="M21" s="327"/>
    </row>
    <row r="22" spans="1:13" ht="23.25" customHeight="1">
      <c r="A22" s="564">
        <v>17</v>
      </c>
      <c r="B22" s="324"/>
      <c r="C22" s="896"/>
      <c r="D22" s="897"/>
      <c r="E22" s="897"/>
      <c r="F22" s="898"/>
      <c r="G22" s="898"/>
      <c r="H22" s="898"/>
      <c r="I22" s="898"/>
      <c r="J22" s="395"/>
      <c r="K22" s="395"/>
      <c r="L22" s="569"/>
      <c r="M22" s="327"/>
    </row>
    <row r="23" spans="1:13" ht="23.25" customHeight="1">
      <c r="A23" s="564">
        <v>18</v>
      </c>
      <c r="B23" s="324"/>
      <c r="C23" s="896"/>
      <c r="D23" s="897"/>
      <c r="E23" s="897"/>
      <c r="F23" s="898"/>
      <c r="G23" s="898"/>
      <c r="H23" s="898"/>
      <c r="I23" s="898"/>
      <c r="J23" s="395"/>
      <c r="K23" s="395"/>
      <c r="L23" s="569"/>
      <c r="M23" s="327"/>
    </row>
    <row r="24" spans="1:13" ht="23.25" customHeight="1">
      <c r="A24" s="564">
        <v>19</v>
      </c>
      <c r="B24" s="324"/>
      <c r="C24" s="896"/>
      <c r="D24" s="897"/>
      <c r="E24" s="897"/>
      <c r="F24" s="898"/>
      <c r="G24" s="898"/>
      <c r="H24" s="898"/>
      <c r="I24" s="898"/>
      <c r="J24" s="395"/>
      <c r="K24" s="395"/>
      <c r="L24" s="569"/>
      <c r="M24" s="327"/>
    </row>
    <row r="25" spans="1:13" ht="23.25" customHeight="1">
      <c r="A25" s="564">
        <v>20</v>
      </c>
      <c r="B25" s="324"/>
      <c r="C25" s="896"/>
      <c r="D25" s="897"/>
      <c r="E25" s="897"/>
      <c r="F25" s="898"/>
      <c r="G25" s="898"/>
      <c r="H25" s="898"/>
      <c r="I25" s="898"/>
      <c r="J25" s="395"/>
      <c r="K25" s="395"/>
      <c r="L25" s="569"/>
      <c r="M25" s="327"/>
    </row>
    <row r="26" spans="1:13" ht="23.25" customHeight="1">
      <c r="A26" s="564">
        <v>21</v>
      </c>
      <c r="B26" s="324"/>
      <c r="C26" s="896"/>
      <c r="D26" s="897"/>
      <c r="E26" s="897"/>
      <c r="F26" s="898"/>
      <c r="G26" s="898"/>
      <c r="H26" s="898"/>
      <c r="I26" s="898"/>
      <c r="J26" s="395"/>
      <c r="K26" s="395"/>
      <c r="L26" s="569"/>
      <c r="M26" s="327"/>
    </row>
    <row r="27" spans="1:13" ht="23.25" customHeight="1">
      <c r="A27" s="564">
        <v>22</v>
      </c>
      <c r="B27" s="324"/>
      <c r="C27" s="896"/>
      <c r="D27" s="897"/>
      <c r="E27" s="897"/>
      <c r="F27" s="898"/>
      <c r="G27" s="898"/>
      <c r="H27" s="898"/>
      <c r="I27" s="898"/>
      <c r="J27" s="395"/>
      <c r="K27" s="395"/>
      <c r="L27" s="569"/>
      <c r="M27" s="327"/>
    </row>
    <row r="28" spans="1:13" ht="23.25" customHeight="1">
      <c r="A28" s="564">
        <v>23</v>
      </c>
      <c r="B28" s="324"/>
      <c r="C28" s="896"/>
      <c r="D28" s="897"/>
      <c r="E28" s="897"/>
      <c r="F28" s="898"/>
      <c r="G28" s="898"/>
      <c r="H28" s="898"/>
      <c r="I28" s="898"/>
      <c r="J28" s="395"/>
      <c r="K28" s="395"/>
      <c r="L28" s="569"/>
      <c r="M28" s="327"/>
    </row>
    <row r="29" spans="1:13" ht="23.25" customHeight="1">
      <c r="A29" s="564">
        <v>24</v>
      </c>
      <c r="B29" s="324"/>
      <c r="C29" s="896"/>
      <c r="D29" s="897"/>
      <c r="E29" s="897"/>
      <c r="F29" s="898"/>
      <c r="G29" s="898"/>
      <c r="H29" s="898"/>
      <c r="I29" s="898"/>
      <c r="J29" s="395"/>
      <c r="K29" s="395"/>
      <c r="L29" s="569"/>
      <c r="M29" s="327"/>
    </row>
    <row r="30" spans="1:13" ht="23.25" customHeight="1">
      <c r="A30" s="564">
        <v>25</v>
      </c>
      <c r="B30" s="324"/>
      <c r="C30" s="896"/>
      <c r="D30" s="897"/>
      <c r="E30" s="897"/>
      <c r="F30" s="898"/>
      <c r="G30" s="898"/>
      <c r="H30" s="898"/>
      <c r="I30" s="898"/>
      <c r="J30" s="395"/>
      <c r="K30" s="395"/>
      <c r="L30" s="569"/>
      <c r="M30" s="327"/>
    </row>
    <row r="31" spans="1:13" ht="23.25" customHeight="1">
      <c r="A31" s="564">
        <v>26</v>
      </c>
      <c r="B31" s="324"/>
      <c r="C31" s="896"/>
      <c r="D31" s="897"/>
      <c r="E31" s="897"/>
      <c r="F31" s="898"/>
      <c r="G31" s="898"/>
      <c r="H31" s="898"/>
      <c r="I31" s="898"/>
      <c r="J31" s="395"/>
      <c r="K31" s="395"/>
      <c r="L31" s="569"/>
      <c r="M31" s="327"/>
    </row>
    <row r="32" spans="1:13" ht="23.25" customHeight="1">
      <c r="A32" s="564">
        <v>27</v>
      </c>
      <c r="B32" s="324"/>
      <c r="C32" s="896"/>
      <c r="D32" s="897"/>
      <c r="E32" s="897"/>
      <c r="F32" s="898"/>
      <c r="G32" s="898"/>
      <c r="H32" s="898"/>
      <c r="I32" s="898"/>
      <c r="J32" s="395"/>
      <c r="K32" s="395"/>
      <c r="L32" s="569"/>
      <c r="M32" s="327"/>
    </row>
    <row r="33" spans="1:13" ht="23.25" customHeight="1">
      <c r="A33" s="564">
        <v>28</v>
      </c>
      <c r="B33" s="324"/>
      <c r="C33" s="896"/>
      <c r="D33" s="897"/>
      <c r="E33" s="897"/>
      <c r="F33" s="898"/>
      <c r="G33" s="898"/>
      <c r="H33" s="898"/>
      <c r="I33" s="898"/>
      <c r="J33" s="395"/>
      <c r="K33" s="395"/>
      <c r="L33" s="569"/>
      <c r="M33" s="327"/>
    </row>
    <row r="34" spans="1:13" ht="23.25" customHeight="1">
      <c r="A34" s="564">
        <v>29</v>
      </c>
      <c r="B34" s="324"/>
      <c r="C34" s="896"/>
      <c r="D34" s="897"/>
      <c r="E34" s="897"/>
      <c r="F34" s="898"/>
      <c r="G34" s="898"/>
      <c r="H34" s="898"/>
      <c r="I34" s="898"/>
      <c r="J34" s="395"/>
      <c r="K34" s="395"/>
      <c r="L34" s="569"/>
      <c r="M34" s="327"/>
    </row>
    <row r="35" spans="1:13" ht="23.25" customHeight="1">
      <c r="A35" s="564">
        <v>30</v>
      </c>
      <c r="B35" s="324"/>
      <c r="C35" s="896"/>
      <c r="D35" s="897"/>
      <c r="E35" s="897"/>
      <c r="F35" s="898"/>
      <c r="G35" s="898"/>
      <c r="H35" s="898"/>
      <c r="I35" s="898"/>
      <c r="J35" s="395"/>
      <c r="K35" s="395"/>
      <c r="L35" s="569"/>
      <c r="M35" s="327"/>
    </row>
    <row r="36" spans="1:13" ht="23.25" hidden="1" customHeight="1">
      <c r="A36" s="564">
        <v>31</v>
      </c>
      <c r="B36" s="324"/>
      <c r="C36" s="896"/>
      <c r="D36" s="897"/>
      <c r="E36" s="897"/>
      <c r="F36" s="898"/>
      <c r="G36" s="898"/>
      <c r="H36" s="898"/>
      <c r="I36" s="898"/>
      <c r="J36" s="395"/>
      <c r="K36" s="395"/>
      <c r="L36" s="569"/>
      <c r="M36" s="327"/>
    </row>
    <row r="37" spans="1:13" ht="23.25" hidden="1" customHeight="1">
      <c r="A37" s="564">
        <v>32</v>
      </c>
      <c r="B37" s="324"/>
      <c r="C37" s="896"/>
      <c r="D37" s="897"/>
      <c r="E37" s="897"/>
      <c r="F37" s="898"/>
      <c r="G37" s="898"/>
      <c r="H37" s="898"/>
      <c r="I37" s="898"/>
      <c r="J37" s="395"/>
      <c r="K37" s="395"/>
      <c r="L37" s="569"/>
      <c r="M37" s="327"/>
    </row>
    <row r="38" spans="1:13" ht="23.25" hidden="1" customHeight="1">
      <c r="A38" s="564">
        <v>33</v>
      </c>
      <c r="B38" s="324"/>
      <c r="C38" s="896"/>
      <c r="D38" s="897"/>
      <c r="E38" s="897"/>
      <c r="F38" s="898"/>
      <c r="G38" s="898"/>
      <c r="H38" s="898"/>
      <c r="I38" s="898"/>
      <c r="J38" s="395"/>
      <c r="K38" s="395"/>
      <c r="L38" s="569"/>
      <c r="M38" s="327"/>
    </row>
    <row r="39" spans="1:13" ht="23.25" hidden="1" customHeight="1">
      <c r="A39" s="564">
        <v>34</v>
      </c>
      <c r="B39" s="324"/>
      <c r="C39" s="896"/>
      <c r="D39" s="897"/>
      <c r="E39" s="897"/>
      <c r="F39" s="898"/>
      <c r="G39" s="898"/>
      <c r="H39" s="898"/>
      <c r="I39" s="898"/>
      <c r="J39" s="395"/>
      <c r="K39" s="395"/>
      <c r="L39" s="569"/>
      <c r="M39" s="327"/>
    </row>
    <row r="40" spans="1:13" ht="23.25" hidden="1" customHeight="1">
      <c r="A40" s="564">
        <v>35</v>
      </c>
      <c r="B40" s="324"/>
      <c r="C40" s="896"/>
      <c r="D40" s="897"/>
      <c r="E40" s="897"/>
      <c r="F40" s="898"/>
      <c r="G40" s="898"/>
      <c r="H40" s="898"/>
      <c r="I40" s="898"/>
      <c r="J40" s="395"/>
      <c r="K40" s="395"/>
      <c r="L40" s="569"/>
      <c r="M40" s="327"/>
    </row>
    <row r="41" spans="1:13" ht="23.25" hidden="1" customHeight="1">
      <c r="A41" s="564">
        <v>36</v>
      </c>
      <c r="B41" s="324"/>
      <c r="C41" s="896"/>
      <c r="D41" s="897"/>
      <c r="E41" s="897"/>
      <c r="F41" s="898"/>
      <c r="G41" s="898"/>
      <c r="H41" s="898"/>
      <c r="I41" s="898"/>
      <c r="J41" s="395"/>
      <c r="K41" s="395"/>
      <c r="L41" s="569"/>
      <c r="M41" s="327"/>
    </row>
    <row r="42" spans="1:13" ht="23.25" hidden="1" customHeight="1">
      <c r="A42" s="564">
        <v>37</v>
      </c>
      <c r="B42" s="324"/>
      <c r="C42" s="896"/>
      <c r="D42" s="897"/>
      <c r="E42" s="897"/>
      <c r="F42" s="898"/>
      <c r="G42" s="898"/>
      <c r="H42" s="898"/>
      <c r="I42" s="898"/>
      <c r="J42" s="395"/>
      <c r="K42" s="395"/>
      <c r="L42" s="569"/>
      <c r="M42" s="327"/>
    </row>
    <row r="43" spans="1:13" ht="23.25" hidden="1" customHeight="1">
      <c r="A43" s="564">
        <v>38</v>
      </c>
      <c r="B43" s="324"/>
      <c r="C43" s="896"/>
      <c r="D43" s="897"/>
      <c r="E43" s="897"/>
      <c r="F43" s="898"/>
      <c r="G43" s="898"/>
      <c r="H43" s="898"/>
      <c r="I43" s="898"/>
      <c r="J43" s="395"/>
      <c r="K43" s="395"/>
      <c r="L43" s="569"/>
      <c r="M43" s="327"/>
    </row>
    <row r="44" spans="1:13" ht="23.25" hidden="1" customHeight="1">
      <c r="A44" s="564">
        <v>39</v>
      </c>
      <c r="B44" s="324"/>
      <c r="C44" s="896"/>
      <c r="D44" s="897"/>
      <c r="E44" s="897"/>
      <c r="F44" s="898"/>
      <c r="G44" s="898"/>
      <c r="H44" s="898"/>
      <c r="I44" s="898"/>
      <c r="J44" s="395"/>
      <c r="K44" s="395"/>
      <c r="L44" s="569"/>
      <c r="M44" s="327"/>
    </row>
    <row r="45" spans="1:13" ht="23.25" hidden="1" customHeight="1">
      <c r="A45" s="564">
        <v>40</v>
      </c>
      <c r="B45" s="324"/>
      <c r="C45" s="896"/>
      <c r="D45" s="897"/>
      <c r="E45" s="897"/>
      <c r="F45" s="898"/>
      <c r="G45" s="898"/>
      <c r="H45" s="898"/>
      <c r="I45" s="898"/>
      <c r="J45" s="395"/>
      <c r="K45" s="395"/>
      <c r="L45" s="569"/>
      <c r="M45" s="327"/>
    </row>
    <row r="46" spans="1:13" ht="23.25" hidden="1" customHeight="1">
      <c r="A46" s="564">
        <v>41</v>
      </c>
      <c r="B46" s="324"/>
      <c r="C46" s="896"/>
      <c r="D46" s="897"/>
      <c r="E46" s="897"/>
      <c r="F46" s="898"/>
      <c r="G46" s="898"/>
      <c r="H46" s="898"/>
      <c r="I46" s="898"/>
      <c r="J46" s="395"/>
      <c r="K46" s="395"/>
      <c r="L46" s="569"/>
      <c r="M46" s="327"/>
    </row>
    <row r="47" spans="1:13" ht="23.25" hidden="1" customHeight="1">
      <c r="A47" s="564">
        <v>42</v>
      </c>
      <c r="B47" s="324"/>
      <c r="C47" s="896"/>
      <c r="D47" s="897"/>
      <c r="E47" s="897"/>
      <c r="F47" s="898"/>
      <c r="G47" s="898"/>
      <c r="H47" s="898"/>
      <c r="I47" s="898"/>
      <c r="J47" s="395"/>
      <c r="K47" s="395"/>
      <c r="L47" s="569"/>
      <c r="M47" s="327"/>
    </row>
    <row r="48" spans="1:13" ht="23.25" hidden="1" customHeight="1">
      <c r="A48" s="564">
        <v>43</v>
      </c>
      <c r="B48" s="324"/>
      <c r="C48" s="896"/>
      <c r="D48" s="897"/>
      <c r="E48" s="897"/>
      <c r="F48" s="898"/>
      <c r="G48" s="898"/>
      <c r="H48" s="898"/>
      <c r="I48" s="898"/>
      <c r="J48" s="395"/>
      <c r="K48" s="395"/>
      <c r="L48" s="569"/>
      <c r="M48" s="327"/>
    </row>
    <row r="49" spans="1:13" ht="23.25" hidden="1" customHeight="1">
      <c r="A49" s="564">
        <v>44</v>
      </c>
      <c r="B49" s="324"/>
      <c r="C49" s="896"/>
      <c r="D49" s="897"/>
      <c r="E49" s="897"/>
      <c r="F49" s="898"/>
      <c r="G49" s="898"/>
      <c r="H49" s="898"/>
      <c r="I49" s="898"/>
      <c r="J49" s="395"/>
      <c r="K49" s="395"/>
      <c r="L49" s="569"/>
      <c r="M49" s="327"/>
    </row>
    <row r="50" spans="1:13" ht="23.25" hidden="1" customHeight="1">
      <c r="A50" s="564">
        <v>45</v>
      </c>
      <c r="B50" s="324"/>
      <c r="C50" s="896"/>
      <c r="D50" s="897"/>
      <c r="E50" s="897"/>
      <c r="F50" s="898"/>
      <c r="G50" s="898"/>
      <c r="H50" s="898"/>
      <c r="I50" s="898"/>
      <c r="J50" s="395"/>
      <c r="K50" s="395"/>
      <c r="L50" s="569"/>
      <c r="M50" s="327"/>
    </row>
    <row r="51" spans="1:13" ht="23.25" hidden="1" customHeight="1">
      <c r="A51" s="564">
        <v>46</v>
      </c>
      <c r="B51" s="324"/>
      <c r="C51" s="896"/>
      <c r="D51" s="897"/>
      <c r="E51" s="897"/>
      <c r="F51" s="898"/>
      <c r="G51" s="898"/>
      <c r="H51" s="898"/>
      <c r="I51" s="898"/>
      <c r="J51" s="395"/>
      <c r="K51" s="395"/>
      <c r="L51" s="569"/>
      <c r="M51" s="327"/>
    </row>
    <row r="52" spans="1:13" ht="23.25" hidden="1" customHeight="1">
      <c r="A52" s="564">
        <v>47</v>
      </c>
      <c r="B52" s="324"/>
      <c r="C52" s="896"/>
      <c r="D52" s="897"/>
      <c r="E52" s="897"/>
      <c r="F52" s="898"/>
      <c r="G52" s="898"/>
      <c r="H52" s="898"/>
      <c r="I52" s="898"/>
      <c r="J52" s="395"/>
      <c r="K52" s="395"/>
      <c r="L52" s="569"/>
      <c r="M52" s="327"/>
    </row>
    <row r="53" spans="1:13" ht="23.25" hidden="1" customHeight="1">
      <c r="A53" s="564">
        <v>48</v>
      </c>
      <c r="B53" s="324"/>
      <c r="C53" s="896"/>
      <c r="D53" s="897"/>
      <c r="E53" s="897"/>
      <c r="F53" s="898"/>
      <c r="G53" s="898"/>
      <c r="H53" s="898"/>
      <c r="I53" s="898"/>
      <c r="J53" s="395"/>
      <c r="K53" s="395"/>
      <c r="L53" s="569"/>
      <c r="M53" s="327"/>
    </row>
    <row r="54" spans="1:13" ht="23.25" hidden="1" customHeight="1">
      <c r="A54" s="564">
        <v>49</v>
      </c>
      <c r="B54" s="324"/>
      <c r="C54" s="896"/>
      <c r="D54" s="897"/>
      <c r="E54" s="897"/>
      <c r="F54" s="898"/>
      <c r="G54" s="898"/>
      <c r="H54" s="898"/>
      <c r="I54" s="898"/>
      <c r="J54" s="395"/>
      <c r="K54" s="395"/>
      <c r="L54" s="569"/>
      <c r="M54" s="327"/>
    </row>
    <row r="55" spans="1:13" ht="23.25" hidden="1" customHeight="1">
      <c r="A55" s="564">
        <v>50</v>
      </c>
      <c r="B55" s="324"/>
      <c r="C55" s="896"/>
      <c r="D55" s="897"/>
      <c r="E55" s="897"/>
      <c r="F55" s="898"/>
      <c r="G55" s="898"/>
      <c r="H55" s="898"/>
      <c r="I55" s="898"/>
      <c r="J55" s="395"/>
      <c r="K55" s="395"/>
      <c r="L55" s="569"/>
      <c r="M55" s="327"/>
    </row>
    <row r="57" spans="1:13" ht="17.25" customHeight="1">
      <c r="A57" s="899">
        <f>COUNTA(C6:C55)</f>
        <v>1</v>
      </c>
      <c r="B57" s="899"/>
      <c r="C57" s="899"/>
      <c r="D57" s="567" t="s">
        <v>481</v>
      </c>
      <c r="E57" s="321">
        <f>COUNTIF(B6:B55,"Mr.")</f>
        <v>1</v>
      </c>
      <c r="F57" s="567" t="s">
        <v>482</v>
      </c>
      <c r="G57" s="322">
        <f>COUNTIF(B6:B55,"Ms.")</f>
        <v>1</v>
      </c>
    </row>
    <row r="59" spans="1:13" ht="17.25" customHeight="1">
      <c r="A59" s="568" t="s">
        <v>484</v>
      </c>
      <c r="B59" s="568" t="s">
        <v>610</v>
      </c>
    </row>
    <row r="60" spans="1:13" ht="17.25" customHeight="1">
      <c r="A60" s="564">
        <v>1</v>
      </c>
      <c r="B60" s="892" t="s">
        <v>485</v>
      </c>
      <c r="C60" s="892"/>
      <c r="D60" s="892"/>
      <c r="E60" s="893" t="s">
        <v>490</v>
      </c>
      <c r="F60" s="894"/>
      <c r="G60" s="894"/>
      <c r="H60" s="894"/>
      <c r="I60" s="894"/>
      <c r="J60" s="895"/>
    </row>
    <row r="61" spans="1:13" ht="17.25" customHeight="1">
      <c r="A61" s="564">
        <v>2</v>
      </c>
      <c r="B61" s="892" t="s">
        <v>486</v>
      </c>
      <c r="C61" s="892"/>
      <c r="D61" s="892"/>
      <c r="E61" s="893" t="s">
        <v>491</v>
      </c>
      <c r="F61" s="894"/>
      <c r="G61" s="894"/>
      <c r="H61" s="894"/>
      <c r="I61" s="894"/>
      <c r="J61" s="895"/>
    </row>
    <row r="62" spans="1:13" ht="17.25" customHeight="1">
      <c r="A62" s="564">
        <v>3</v>
      </c>
      <c r="B62" s="892" t="s">
        <v>487</v>
      </c>
      <c r="C62" s="892"/>
      <c r="D62" s="892"/>
      <c r="E62" s="893" t="s">
        <v>492</v>
      </c>
      <c r="F62" s="894"/>
      <c r="G62" s="894"/>
      <c r="H62" s="894"/>
      <c r="I62" s="894"/>
      <c r="J62" s="895"/>
    </row>
    <row r="63" spans="1:13" ht="17.25" customHeight="1">
      <c r="A63" s="564">
        <v>4</v>
      </c>
      <c r="B63" s="892" t="s">
        <v>488</v>
      </c>
      <c r="C63" s="892"/>
      <c r="D63" s="892"/>
      <c r="E63" s="893" t="s">
        <v>493</v>
      </c>
      <c r="F63" s="894"/>
      <c r="G63" s="894"/>
      <c r="H63" s="894"/>
      <c r="I63" s="894"/>
      <c r="J63" s="895"/>
    </row>
    <row r="64" spans="1:13" ht="17.25" customHeight="1">
      <c r="A64" s="564">
        <v>5</v>
      </c>
      <c r="B64" s="892" t="s">
        <v>489</v>
      </c>
      <c r="C64" s="892"/>
      <c r="D64" s="892"/>
      <c r="E64" s="893" t="s">
        <v>494</v>
      </c>
      <c r="F64" s="894"/>
      <c r="G64" s="894"/>
      <c r="H64" s="894"/>
      <c r="I64" s="894"/>
      <c r="J64" s="895"/>
    </row>
    <row r="66" spans="1:2" ht="17.25" customHeight="1">
      <c r="A66" s="568" t="s">
        <v>501</v>
      </c>
      <c r="B66" s="568" t="s">
        <v>502</v>
      </c>
    </row>
    <row r="67" spans="1:2" ht="17.25" customHeight="1">
      <c r="B67" s="568" t="s">
        <v>503</v>
      </c>
    </row>
  </sheetData>
  <mergeCells count="117">
    <mergeCell ref="A2:M2"/>
    <mergeCell ref="A4:A5"/>
    <mergeCell ref="B4:E5"/>
    <mergeCell ref="F4:I5"/>
    <mergeCell ref="K4:K5"/>
    <mergeCell ref="L4:L5"/>
    <mergeCell ref="C9:E9"/>
    <mergeCell ref="F9:I9"/>
    <mergeCell ref="C10:E10"/>
    <mergeCell ref="F10:I10"/>
    <mergeCell ref="C11:E11"/>
    <mergeCell ref="F11:I11"/>
    <mergeCell ref="C6:E6"/>
    <mergeCell ref="F6:I6"/>
    <mergeCell ref="C7:E7"/>
    <mergeCell ref="F7:I7"/>
    <mergeCell ref="C8:E8"/>
    <mergeCell ref="F8:I8"/>
    <mergeCell ref="C15:E15"/>
    <mergeCell ref="F15:I15"/>
    <mergeCell ref="C16:E16"/>
    <mergeCell ref="F16:I16"/>
    <mergeCell ref="C17:E17"/>
    <mergeCell ref="F17:I17"/>
    <mergeCell ref="C12:E12"/>
    <mergeCell ref="F12:I12"/>
    <mergeCell ref="C13:E13"/>
    <mergeCell ref="F13:I13"/>
    <mergeCell ref="C14:E14"/>
    <mergeCell ref="F14:I14"/>
    <mergeCell ref="C21:E21"/>
    <mergeCell ref="F21:I21"/>
    <mergeCell ref="C22:E22"/>
    <mergeCell ref="F22:I22"/>
    <mergeCell ref="C23:E23"/>
    <mergeCell ref="F23:I23"/>
    <mergeCell ref="C18:E18"/>
    <mergeCell ref="F18:I18"/>
    <mergeCell ref="C19:E19"/>
    <mergeCell ref="F19:I19"/>
    <mergeCell ref="C20:E20"/>
    <mergeCell ref="F20:I20"/>
    <mergeCell ref="C27:E27"/>
    <mergeCell ref="F27:I27"/>
    <mergeCell ref="C28:E28"/>
    <mergeCell ref="F28:I28"/>
    <mergeCell ref="C29:E29"/>
    <mergeCell ref="F29:I29"/>
    <mergeCell ref="C24:E24"/>
    <mergeCell ref="F24:I24"/>
    <mergeCell ref="C25:E25"/>
    <mergeCell ref="F25:I25"/>
    <mergeCell ref="C26:E26"/>
    <mergeCell ref="F26:I26"/>
    <mergeCell ref="C33:E33"/>
    <mergeCell ref="F33:I33"/>
    <mergeCell ref="C34:E34"/>
    <mergeCell ref="F34:I34"/>
    <mergeCell ref="C35:E35"/>
    <mergeCell ref="F35:I35"/>
    <mergeCell ref="C30:E30"/>
    <mergeCell ref="F30:I30"/>
    <mergeCell ref="C31:E31"/>
    <mergeCell ref="F31:I31"/>
    <mergeCell ref="C32:E32"/>
    <mergeCell ref="F32:I32"/>
    <mergeCell ref="C39:E39"/>
    <mergeCell ref="F39:I39"/>
    <mergeCell ref="C40:E40"/>
    <mergeCell ref="F40:I40"/>
    <mergeCell ref="C41:E41"/>
    <mergeCell ref="F41:I41"/>
    <mergeCell ref="C36:E36"/>
    <mergeCell ref="F36:I36"/>
    <mergeCell ref="C37:E37"/>
    <mergeCell ref="F37:I37"/>
    <mergeCell ref="C38:E38"/>
    <mergeCell ref="F38:I38"/>
    <mergeCell ref="C45:E45"/>
    <mergeCell ref="F45:I45"/>
    <mergeCell ref="C46:E46"/>
    <mergeCell ref="F46:I46"/>
    <mergeCell ref="C47:E47"/>
    <mergeCell ref="F47:I47"/>
    <mergeCell ref="C42:E42"/>
    <mergeCell ref="F42:I42"/>
    <mergeCell ref="C43:E43"/>
    <mergeCell ref="F43:I43"/>
    <mergeCell ref="C44:E44"/>
    <mergeCell ref="F44:I44"/>
    <mergeCell ref="C51:E51"/>
    <mergeCell ref="F51:I51"/>
    <mergeCell ref="C52:E52"/>
    <mergeCell ref="F52:I52"/>
    <mergeCell ref="C53:E53"/>
    <mergeCell ref="F53:I53"/>
    <mergeCell ref="C48:E48"/>
    <mergeCell ref="F48:I48"/>
    <mergeCell ref="C49:E49"/>
    <mergeCell ref="F49:I49"/>
    <mergeCell ref="C50:E50"/>
    <mergeCell ref="F50:I50"/>
    <mergeCell ref="B64:D64"/>
    <mergeCell ref="E64:J64"/>
    <mergeCell ref="B61:D61"/>
    <mergeCell ref="E61:J61"/>
    <mergeCell ref="B62:D62"/>
    <mergeCell ref="E62:J62"/>
    <mergeCell ref="B63:D63"/>
    <mergeCell ref="E63:J63"/>
    <mergeCell ref="C54:E54"/>
    <mergeCell ref="F54:I54"/>
    <mergeCell ref="C55:E55"/>
    <mergeCell ref="F55:I55"/>
    <mergeCell ref="A57:C57"/>
    <mergeCell ref="B60:D60"/>
    <mergeCell ref="E60:J60"/>
  </mergeCells>
  <phoneticPr fontId="1"/>
  <dataValidations count="2">
    <dataValidation type="list" allowBlank="1" showInputMessage="1" showErrorMessage="1" errorTitle="入力エラー" error="プルダウンより選択してください。" sqref="J6:J55">
      <formula1>"1,2,3,4,5"</formula1>
    </dataValidation>
    <dataValidation type="list" allowBlank="1" showInputMessage="1" showErrorMessage="1" errorTitle="入力エラー" error="プルダウンより選択してください。" sqref="B6:B55">
      <formula1>"Mr.,Ms."</formula1>
    </dataValidation>
  </dataValidations>
  <printOptions horizontalCentered="1"/>
  <pageMargins left="0.51181102362204722" right="0.51181102362204722" top="0.74803149606299213" bottom="0.55118110236220474" header="0.31496062992125984" footer="0.31496062992125984"/>
  <pageSetup paperSize="9" scale="81" orientation="portrait"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F36"/>
  <sheetViews>
    <sheetView showGridLines="0" view="pageBreakPreview" topLeftCell="A16" zoomScaleNormal="100" zoomScaleSheetLayoutView="100" workbookViewId="0">
      <selection activeCell="A6" sqref="A6:F6"/>
    </sheetView>
  </sheetViews>
  <sheetFormatPr defaultRowHeight="17.25" customHeight="1"/>
  <cols>
    <col min="1" max="1" width="3.125" style="3" bestFit="1" customWidth="1"/>
    <col min="2" max="2" width="11" style="3" customWidth="1"/>
    <col min="3" max="3" width="12.125" style="3" customWidth="1"/>
    <col min="4" max="4" width="5.375" style="3" customWidth="1"/>
    <col min="5" max="5" width="39.25" style="3" customWidth="1"/>
    <col min="6" max="6" width="15.25" style="3" bestFit="1" customWidth="1"/>
    <col min="7" max="16384" width="9" style="3"/>
  </cols>
  <sheetData>
    <row r="1" spans="1:6" ht="17.25" customHeight="1">
      <c r="A1" s="627" t="s">
        <v>332</v>
      </c>
      <c r="B1" s="627"/>
      <c r="C1" s="627"/>
      <c r="D1" s="627"/>
      <c r="E1" s="627"/>
      <c r="F1" s="627"/>
    </row>
    <row r="3" spans="1:6" ht="17.25" customHeight="1">
      <c r="A3" s="3" t="s">
        <v>363</v>
      </c>
      <c r="F3" s="119">
        <v>44287</v>
      </c>
    </row>
    <row r="4" spans="1:6" ht="17.25" customHeight="1">
      <c r="A4" s="3" t="s">
        <v>364</v>
      </c>
    </row>
    <row r="6" spans="1:6">
      <c r="A6" s="639" t="s">
        <v>365</v>
      </c>
      <c r="B6" s="639"/>
      <c r="C6" s="639"/>
      <c r="D6" s="639"/>
      <c r="E6" s="639"/>
      <c r="F6" s="639"/>
    </row>
    <row r="7" spans="1:6" ht="17.25" customHeight="1">
      <c r="A7" s="691" t="str">
        <f>①海外研修実施申請書!A7</f>
        <v>インドネシア・ジャカルタ</v>
      </c>
      <c r="B7" s="691"/>
      <c r="C7" s="691"/>
      <c r="D7" s="691"/>
      <c r="E7" s="691"/>
      <c r="F7" s="691"/>
    </row>
    <row r="9" spans="1:6" ht="17.25" customHeight="1">
      <c r="A9" s="905" t="s">
        <v>737</v>
      </c>
      <c r="B9" s="905"/>
      <c r="C9" s="905"/>
      <c r="D9" s="905"/>
      <c r="E9" s="905"/>
      <c r="F9" s="905"/>
    </row>
    <row r="10" spans="1:6" ht="17.25" customHeight="1">
      <c r="A10" s="905"/>
      <c r="B10" s="905"/>
      <c r="C10" s="905"/>
      <c r="D10" s="905"/>
      <c r="E10" s="905"/>
      <c r="F10" s="905"/>
    </row>
    <row r="11" spans="1:6" ht="17.25" customHeight="1">
      <c r="A11" s="905"/>
      <c r="B11" s="905"/>
      <c r="C11" s="905"/>
      <c r="D11" s="905"/>
      <c r="E11" s="905"/>
      <c r="F11" s="905"/>
    </row>
    <row r="13" spans="1:6" ht="17.25" customHeight="1">
      <c r="A13" s="693" t="s">
        <v>366</v>
      </c>
      <c r="B13" s="693"/>
      <c r="C13" s="693"/>
      <c r="D13" s="693"/>
      <c r="E13" s="693"/>
      <c r="F13" s="693"/>
    </row>
    <row r="15" spans="1:6" ht="17.25" customHeight="1">
      <c r="A15" s="631" t="s">
        <v>367</v>
      </c>
      <c r="B15" s="697"/>
      <c r="C15" s="632"/>
      <c r="D15" s="199" t="s">
        <v>368</v>
      </c>
      <c r="E15" s="700" t="str">
        <f>①海外研修実施希望申込書!F8</f>
        <v>株式会社AOTS</v>
      </c>
      <c r="F15" s="701"/>
    </row>
    <row r="16" spans="1:6" ht="17.25" customHeight="1">
      <c r="A16" s="644"/>
      <c r="B16" s="699"/>
      <c r="C16" s="645"/>
      <c r="D16" s="116" t="s">
        <v>369</v>
      </c>
      <c r="E16" s="667" t="str">
        <f>①海外研修実施希望申込書!F9</f>
        <v>AOTS Co., Ltd.</v>
      </c>
      <c r="F16" s="913"/>
    </row>
    <row r="17" spans="1:6" ht="17.25" customHeight="1">
      <c r="A17" s="631" t="s">
        <v>370</v>
      </c>
      <c r="B17" s="697"/>
      <c r="C17" s="632"/>
      <c r="D17" s="914" t="str">
        <f>①海外研修実施希望申込書!F10</f>
        <v>〒120-8534</v>
      </c>
      <c r="E17" s="915"/>
      <c r="F17" s="916"/>
    </row>
    <row r="18" spans="1:6" s="130" customFormat="1" ht="17.25" customHeight="1">
      <c r="A18" s="635"/>
      <c r="B18" s="698"/>
      <c r="C18" s="636"/>
      <c r="D18" s="900" t="str">
        <f>①海外研修実施希望申込書!F11</f>
        <v>東京都足立区千住東1-30-1</v>
      </c>
      <c r="E18" s="592"/>
      <c r="F18" s="901"/>
    </row>
    <row r="19" spans="1:6" s="130" customFormat="1" ht="17.25" customHeight="1">
      <c r="A19" s="644"/>
      <c r="B19" s="699"/>
      <c r="C19" s="645"/>
      <c r="D19" s="902"/>
      <c r="E19" s="780"/>
      <c r="F19" s="781"/>
    </row>
    <row r="20" spans="1:6" ht="17.25" customHeight="1">
      <c r="A20" s="631" t="s">
        <v>371</v>
      </c>
      <c r="B20" s="632"/>
      <c r="C20" s="72" t="s">
        <v>372</v>
      </c>
      <c r="D20" s="917" t="str">
        <f>①海外研修実施希望申込書!F13</f>
        <v>代表取締役</v>
      </c>
      <c r="E20" s="700"/>
      <c r="F20" s="701"/>
    </row>
    <row r="21" spans="1:6" ht="17.25" customHeight="1">
      <c r="A21" s="644"/>
      <c r="B21" s="645"/>
      <c r="C21" s="201" t="s">
        <v>373</v>
      </c>
      <c r="D21" s="674" t="str">
        <f>①海外研修実施希望申込書!F14</f>
        <v>田中　太郎</v>
      </c>
      <c r="E21" s="912"/>
      <c r="F21" s="439" t="s">
        <v>381</v>
      </c>
    </row>
    <row r="22" spans="1:6" ht="17.25" customHeight="1">
      <c r="A22" s="635" t="s">
        <v>375</v>
      </c>
      <c r="B22" s="636"/>
      <c r="C22" s="200" t="s">
        <v>374</v>
      </c>
      <c r="D22" s="785" t="str">
        <f>①海外研修実施希望申込書!F15</f>
        <v>製造本部　製造第1課　課長</v>
      </c>
      <c r="E22" s="785"/>
      <c r="F22" s="918"/>
    </row>
    <row r="23" spans="1:6" ht="17.25" customHeight="1">
      <c r="A23" s="635"/>
      <c r="B23" s="636"/>
      <c r="C23" s="73" t="s">
        <v>373</v>
      </c>
      <c r="D23" s="903" t="str">
        <f>①海外研修実施希望申込書!F16</f>
        <v>山田　二郎</v>
      </c>
      <c r="E23" s="904"/>
      <c r="F23" s="203"/>
    </row>
    <row r="24" spans="1:6" ht="17.25" customHeight="1">
      <c r="A24" s="635"/>
      <c r="B24" s="636"/>
      <c r="C24" s="202" t="s">
        <v>376</v>
      </c>
      <c r="D24" s="906" t="str">
        <f>①海外研修実施申請書!D23</f>
        <v>〒</v>
      </c>
      <c r="E24" s="907"/>
      <c r="F24" s="908"/>
    </row>
    <row r="25" spans="1:6" ht="17.25" customHeight="1">
      <c r="A25" s="635"/>
      <c r="B25" s="636"/>
      <c r="C25" s="688" t="s">
        <v>594</v>
      </c>
      <c r="D25" s="592" t="str">
        <f>①海外研修実施申請書!D24</f>
        <v>同上</v>
      </c>
      <c r="E25" s="592"/>
      <c r="F25" s="901"/>
    </row>
    <row r="26" spans="1:6" ht="17.25" customHeight="1">
      <c r="A26" s="635"/>
      <c r="B26" s="636"/>
      <c r="C26" s="689"/>
      <c r="D26" s="776"/>
      <c r="E26" s="776"/>
      <c r="F26" s="777"/>
    </row>
    <row r="27" spans="1:6" ht="17.25" customHeight="1">
      <c r="A27" s="635"/>
      <c r="B27" s="636"/>
      <c r="C27" s="73" t="s">
        <v>377</v>
      </c>
      <c r="D27" s="909" t="str">
        <f>①海外研修実施希望申込書!G17</f>
        <v>03-xxxx-xxxx</v>
      </c>
      <c r="E27" s="910"/>
      <c r="F27" s="911"/>
    </row>
    <row r="28" spans="1:6" ht="17.25" customHeight="1">
      <c r="A28" s="635"/>
      <c r="B28" s="636"/>
      <c r="C28" s="73" t="s">
        <v>378</v>
      </c>
      <c r="D28" s="909" t="str">
        <f>①海外研修実施希望申込書!J17</f>
        <v>03-xxxx-xxxx</v>
      </c>
      <c r="E28" s="910"/>
      <c r="F28" s="911"/>
    </row>
    <row r="29" spans="1:6" ht="17.25" customHeight="1">
      <c r="A29" s="644"/>
      <c r="B29" s="645"/>
      <c r="C29" s="201" t="s">
        <v>379</v>
      </c>
      <c r="D29" s="667" t="str">
        <f>①海外研修実施希望申込書!G18</f>
        <v>yamada@aots.co.jp</v>
      </c>
      <c r="E29" s="667"/>
      <c r="F29" s="913"/>
    </row>
    <row r="31" spans="1:6" ht="17.25" customHeight="1">
      <c r="A31" s="27" t="s">
        <v>380</v>
      </c>
      <c r="B31" s="3" t="s">
        <v>771</v>
      </c>
    </row>
    <row r="32" spans="1:6" ht="17.25" customHeight="1">
      <c r="A32" s="27" t="s">
        <v>337</v>
      </c>
      <c r="B32" s="3" t="s">
        <v>753</v>
      </c>
    </row>
    <row r="33" spans="2:2" ht="17.25" customHeight="1">
      <c r="B33" s="431" t="s">
        <v>772</v>
      </c>
    </row>
    <row r="34" spans="2:2" ht="17.25" customHeight="1">
      <c r="B34" s="431" t="s">
        <v>773</v>
      </c>
    </row>
    <row r="35" spans="2:2" ht="17.25" customHeight="1">
      <c r="B35" s="431" t="s">
        <v>774</v>
      </c>
    </row>
    <row r="36" spans="2:2" ht="17.25" customHeight="1">
      <c r="B36" s="431" t="s">
        <v>775</v>
      </c>
    </row>
  </sheetData>
  <mergeCells count="23">
    <mergeCell ref="D21:E21"/>
    <mergeCell ref="D29:F29"/>
    <mergeCell ref="D17:F17"/>
    <mergeCell ref="E16:F16"/>
    <mergeCell ref="D20:F20"/>
    <mergeCell ref="D22:F22"/>
    <mergeCell ref="D28:F28"/>
    <mergeCell ref="D18:F19"/>
    <mergeCell ref="D23:E23"/>
    <mergeCell ref="A1:F1"/>
    <mergeCell ref="A6:F6"/>
    <mergeCell ref="A7:F7"/>
    <mergeCell ref="A9:F11"/>
    <mergeCell ref="A13:F13"/>
    <mergeCell ref="E15:F15"/>
    <mergeCell ref="A20:B21"/>
    <mergeCell ref="A22:B29"/>
    <mergeCell ref="A15:C16"/>
    <mergeCell ref="C25:C26"/>
    <mergeCell ref="A17:C19"/>
    <mergeCell ref="D24:F24"/>
    <mergeCell ref="D25:F26"/>
    <mergeCell ref="D27:F27"/>
  </mergeCells>
  <phoneticPr fontId="1"/>
  <printOptions horizontalCentered="1"/>
  <pageMargins left="0.51181102362204722" right="0.51181102362204722" top="0.74803149606299213" bottom="0.55118110236220474" header="0.31496062992125984" footer="0.31496062992125984"/>
  <pageSetup paperSize="9" orientation="portrait"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T104"/>
  <sheetViews>
    <sheetView showGridLines="0" showZeros="0" view="pageBreakPreview" zoomScaleNormal="100" zoomScaleSheetLayoutView="100" workbookViewId="0">
      <selection activeCell="B13" sqref="B13:F13"/>
    </sheetView>
  </sheetViews>
  <sheetFormatPr defaultRowHeight="17.25" customHeight="1"/>
  <cols>
    <col min="1" max="1" width="6.375" style="130" bestFit="1" customWidth="1"/>
    <col min="2" max="2" width="3.5" style="130" bestFit="1" customWidth="1"/>
    <col min="3" max="4" width="3.5" style="130" customWidth="1"/>
    <col min="5" max="5" width="4.25" style="157" customWidth="1"/>
    <col min="6" max="6" width="7" style="130" customWidth="1"/>
    <col min="7" max="7" width="4.5" style="130" customWidth="1"/>
    <col min="8" max="8" width="3.375" style="130" customWidth="1"/>
    <col min="9" max="9" width="8.375" style="130" customWidth="1"/>
    <col min="10" max="10" width="4.5" style="130" customWidth="1"/>
    <col min="11" max="11" width="3.375" style="130" bestFit="1" customWidth="1"/>
    <col min="12" max="12" width="3.375" style="130" customWidth="1"/>
    <col min="13" max="13" width="3.375" style="130" bestFit="1" customWidth="1"/>
    <col min="14" max="14" width="4.875" style="130" customWidth="1"/>
    <col min="15" max="15" width="3.375" style="130" bestFit="1" customWidth="1"/>
    <col min="16" max="17" width="9" style="130"/>
    <col min="18" max="19" width="7.125" style="130" customWidth="1"/>
    <col min="20" max="20" width="5.5" style="130" customWidth="1"/>
    <col min="21" max="16384" width="9" style="130"/>
  </cols>
  <sheetData>
    <row r="1" spans="1:20" ht="17.25" customHeight="1">
      <c r="A1" s="130" t="s">
        <v>174</v>
      </c>
    </row>
    <row r="2" spans="1:20" ht="17.25" customHeight="1">
      <c r="A2" s="639" t="s">
        <v>30</v>
      </c>
      <c r="B2" s="639"/>
      <c r="C2" s="639"/>
      <c r="D2" s="639"/>
      <c r="E2" s="639"/>
      <c r="F2" s="639"/>
      <c r="G2" s="639"/>
      <c r="H2" s="639"/>
      <c r="I2" s="639"/>
      <c r="J2" s="639"/>
      <c r="K2" s="639"/>
      <c r="L2" s="639"/>
      <c r="M2" s="639"/>
      <c r="N2" s="639"/>
      <c r="O2" s="639"/>
      <c r="P2" s="639"/>
      <c r="Q2" s="639"/>
      <c r="R2" s="639"/>
      <c r="S2" s="639"/>
      <c r="T2" s="639"/>
    </row>
    <row r="4" spans="1:20" ht="17.25" customHeight="1">
      <c r="A4" s="743" t="s">
        <v>100</v>
      </c>
      <c r="B4" s="743"/>
      <c r="C4" s="743"/>
      <c r="D4" s="743"/>
      <c r="E4" s="743"/>
      <c r="F4" s="743"/>
      <c r="G4" s="99" t="s">
        <v>49</v>
      </c>
      <c r="H4" s="700" t="str">
        <f>①海外研修実施希望申込書!F8</f>
        <v>株式会社AOTS</v>
      </c>
      <c r="I4" s="700"/>
      <c r="J4" s="700"/>
      <c r="K4" s="700"/>
      <c r="L4" s="700"/>
      <c r="M4" s="700"/>
      <c r="N4" s="700"/>
      <c r="O4" s="700"/>
      <c r="P4" s="700"/>
      <c r="Q4" s="700"/>
      <c r="R4" s="701"/>
      <c r="S4" s="650" t="s">
        <v>47</v>
      </c>
      <c r="T4" s="650"/>
    </row>
    <row r="5" spans="1:20" ht="17.25" customHeight="1">
      <c r="A5" s="744"/>
      <c r="B5" s="744"/>
      <c r="C5" s="744"/>
      <c r="D5" s="744"/>
      <c r="E5" s="744"/>
      <c r="F5" s="744"/>
      <c r="G5" s="114" t="s">
        <v>50</v>
      </c>
      <c r="H5" s="675" t="str">
        <f>①海外研修実施希望申込書!F9</f>
        <v>AOTS Co., Ltd.</v>
      </c>
      <c r="I5" s="675"/>
      <c r="J5" s="675"/>
      <c r="K5" s="675"/>
      <c r="L5" s="675"/>
      <c r="M5" s="675"/>
      <c r="N5" s="675"/>
      <c r="O5" s="675"/>
      <c r="P5" s="675"/>
      <c r="Q5" s="675"/>
      <c r="R5" s="702"/>
      <c r="S5" s="652" t="str">
        <f>③海外研修実施計画の概要!R5</f>
        <v>通常型</v>
      </c>
      <c r="T5" s="652"/>
    </row>
    <row r="6" spans="1:20" ht="17.25" customHeight="1">
      <c r="A6" s="127" t="s">
        <v>178</v>
      </c>
      <c r="B6" s="787" t="s">
        <v>67</v>
      </c>
      <c r="C6" s="787"/>
      <c r="D6" s="787"/>
      <c r="E6" s="787"/>
      <c r="F6" s="788"/>
      <c r="G6" s="148" t="s">
        <v>49</v>
      </c>
      <c r="H6" s="700" t="str">
        <f>①海外研修実施希望申込書!E21</f>
        <v>インドネシア・ジャカルタ</v>
      </c>
      <c r="I6" s="700"/>
      <c r="J6" s="700"/>
      <c r="K6" s="700"/>
      <c r="L6" s="700"/>
      <c r="M6" s="700"/>
      <c r="N6" s="700"/>
      <c r="O6" s="700"/>
      <c r="P6" s="700"/>
      <c r="Q6" s="700"/>
      <c r="R6" s="700"/>
      <c r="S6" s="700"/>
      <c r="T6" s="701"/>
    </row>
    <row r="7" spans="1:20" ht="17.25" customHeight="1">
      <c r="A7" s="91"/>
      <c r="B7" s="153"/>
      <c r="C7" s="153"/>
      <c r="D7" s="153"/>
      <c r="E7" s="153"/>
      <c r="F7" s="154"/>
      <c r="G7" s="147" t="s">
        <v>50</v>
      </c>
      <c r="H7" s="675" t="str">
        <f>①海外研修実施希望申込書!E22</f>
        <v>Indonesia, Jakarta</v>
      </c>
      <c r="I7" s="675"/>
      <c r="J7" s="675"/>
      <c r="K7" s="675"/>
      <c r="L7" s="675"/>
      <c r="M7" s="675"/>
      <c r="N7" s="675"/>
      <c r="O7" s="675"/>
      <c r="P7" s="675"/>
      <c r="Q7" s="675"/>
      <c r="R7" s="675"/>
      <c r="S7" s="675"/>
      <c r="T7" s="702"/>
    </row>
    <row r="8" spans="1:20" ht="17.25" customHeight="1">
      <c r="A8" s="127" t="s">
        <v>183</v>
      </c>
      <c r="B8" s="787" t="s">
        <v>54</v>
      </c>
      <c r="C8" s="787"/>
      <c r="D8" s="787"/>
      <c r="E8" s="787"/>
      <c r="F8" s="788"/>
      <c r="G8" s="745" t="s">
        <v>49</v>
      </c>
      <c r="H8" s="774" t="str">
        <f>①海外研修実施希望申込書!C28</f>
        <v>現場リーダーのための5Sの基本と生産管理研修</v>
      </c>
      <c r="I8" s="774"/>
      <c r="J8" s="774"/>
      <c r="K8" s="774"/>
      <c r="L8" s="774"/>
      <c r="M8" s="774"/>
      <c r="N8" s="774"/>
      <c r="O8" s="774"/>
      <c r="P8" s="774"/>
      <c r="Q8" s="774"/>
      <c r="R8" s="774"/>
      <c r="S8" s="774"/>
      <c r="T8" s="775"/>
    </row>
    <row r="9" spans="1:20" ht="17.25" customHeight="1">
      <c r="A9" s="91"/>
      <c r="B9" s="153"/>
      <c r="C9" s="153"/>
      <c r="D9" s="153"/>
      <c r="E9" s="153"/>
      <c r="F9" s="154"/>
      <c r="G9" s="746"/>
      <c r="H9" s="776"/>
      <c r="I9" s="776"/>
      <c r="J9" s="776"/>
      <c r="K9" s="776"/>
      <c r="L9" s="776"/>
      <c r="M9" s="776"/>
      <c r="N9" s="776"/>
      <c r="O9" s="776"/>
      <c r="P9" s="776"/>
      <c r="Q9" s="776"/>
      <c r="R9" s="776"/>
      <c r="S9" s="776"/>
      <c r="T9" s="777"/>
    </row>
    <row r="10" spans="1:20" ht="17.25" customHeight="1">
      <c r="A10" s="91"/>
      <c r="B10" s="153"/>
      <c r="C10" s="153"/>
      <c r="D10" s="153"/>
      <c r="E10" s="153"/>
      <c r="F10" s="154"/>
      <c r="G10" s="718" t="s">
        <v>50</v>
      </c>
      <c r="H10" s="778" t="str">
        <f>①海外研修実施希望申込書!C30</f>
        <v>5S and Production Management Training for Leaders at a Manufacutruing Site</v>
      </c>
      <c r="I10" s="778"/>
      <c r="J10" s="778"/>
      <c r="K10" s="778"/>
      <c r="L10" s="778"/>
      <c r="M10" s="778"/>
      <c r="N10" s="778"/>
      <c r="O10" s="778"/>
      <c r="P10" s="778"/>
      <c r="Q10" s="778"/>
      <c r="R10" s="778"/>
      <c r="S10" s="778"/>
      <c r="T10" s="779"/>
    </row>
    <row r="11" spans="1:20" ht="17.25" customHeight="1">
      <c r="A11" s="94"/>
      <c r="B11" s="123"/>
      <c r="C11" s="123"/>
      <c r="D11" s="123"/>
      <c r="E11" s="123"/>
      <c r="F11" s="124"/>
      <c r="G11" s="745"/>
      <c r="H11" s="780"/>
      <c r="I11" s="780"/>
      <c r="J11" s="780"/>
      <c r="K11" s="780"/>
      <c r="L11" s="780"/>
      <c r="M11" s="780"/>
      <c r="N11" s="780"/>
      <c r="O11" s="780"/>
      <c r="P11" s="780"/>
      <c r="Q11" s="780"/>
      <c r="R11" s="780"/>
      <c r="S11" s="780"/>
      <c r="T11" s="781"/>
    </row>
    <row r="12" spans="1:20" ht="17.25" customHeight="1">
      <c r="A12" s="128" t="s">
        <v>185</v>
      </c>
      <c r="B12" s="731" t="s">
        <v>418</v>
      </c>
      <c r="C12" s="732"/>
      <c r="D12" s="732"/>
      <c r="E12" s="732"/>
      <c r="F12" s="732"/>
      <c r="G12" s="733"/>
      <c r="H12" s="733"/>
      <c r="I12" s="733"/>
      <c r="J12" s="733"/>
      <c r="K12" s="733"/>
      <c r="L12" s="733"/>
      <c r="M12" s="733"/>
      <c r="N12" s="733"/>
      <c r="O12" s="733"/>
      <c r="P12" s="733"/>
      <c r="Q12" s="733"/>
      <c r="R12" s="733"/>
      <c r="S12" s="733"/>
      <c r="T12" s="733"/>
    </row>
    <row r="13" spans="1:20" ht="17.25" customHeight="1">
      <c r="A13" s="93"/>
      <c r="B13" s="782">
        <f>③海外研修実施計画の概要!B13</f>
        <v>44410</v>
      </c>
      <c r="C13" s="782"/>
      <c r="D13" s="782"/>
      <c r="E13" s="782"/>
      <c r="F13" s="782"/>
      <c r="G13" s="146" t="s">
        <v>247</v>
      </c>
      <c r="H13" s="782">
        <f>③海外研修実施計画の概要!G13</f>
        <v>44419</v>
      </c>
      <c r="I13" s="782"/>
      <c r="J13" s="782"/>
      <c r="K13" s="782"/>
      <c r="L13" s="84" t="s">
        <v>241</v>
      </c>
      <c r="M13" s="786">
        <f>③海外研修実施計画の概要!L13</f>
        <v>8</v>
      </c>
      <c r="N13" s="786"/>
      <c r="O13" s="786"/>
      <c r="P13" s="100" t="s">
        <v>243</v>
      </c>
      <c r="Q13" s="100"/>
      <c r="R13" s="100"/>
      <c r="S13" s="100"/>
      <c r="T13" s="85"/>
    </row>
    <row r="14" spans="1:20" ht="17.25" customHeight="1">
      <c r="A14" s="35" t="s">
        <v>168</v>
      </c>
      <c r="B14" s="734" t="s">
        <v>751</v>
      </c>
      <c r="C14" s="733"/>
      <c r="D14" s="733"/>
      <c r="E14" s="733"/>
      <c r="F14" s="733"/>
      <c r="G14" s="733"/>
      <c r="H14" s="733"/>
      <c r="I14" s="733"/>
      <c r="J14" s="733"/>
      <c r="K14" s="733"/>
      <c r="L14" s="733"/>
      <c r="M14" s="733"/>
      <c r="N14" s="733"/>
      <c r="O14" s="733"/>
      <c r="P14" s="733"/>
      <c r="Q14" s="733"/>
      <c r="R14" s="733"/>
      <c r="S14" s="733"/>
      <c r="T14" s="733"/>
    </row>
    <row r="15" spans="1:20" ht="17.25" customHeight="1">
      <c r="A15" s="93"/>
      <c r="B15" s="938">
        <f>①海外研修実施希望申込書!J21</f>
        <v>20</v>
      </c>
      <c r="C15" s="938"/>
      <c r="D15" s="938"/>
      <c r="E15" s="84" t="s">
        <v>241</v>
      </c>
      <c r="F15" s="939">
        <f>③海外研修実施計画の概要!F15</f>
        <v>0</v>
      </c>
      <c r="G15" s="939"/>
      <c r="H15" s="939"/>
      <c r="I15" s="939"/>
      <c r="J15" s="939"/>
      <c r="K15" s="939"/>
      <c r="L15" s="939"/>
      <c r="M15" s="939"/>
      <c r="N15" s="939"/>
      <c r="O15" s="939"/>
      <c r="P15" s="939"/>
      <c r="Q15" s="939"/>
      <c r="R15" s="939"/>
      <c r="S15" s="939"/>
      <c r="T15" s="85" t="s">
        <v>242</v>
      </c>
    </row>
    <row r="16" spans="1:20" ht="17.25" customHeight="1">
      <c r="A16" s="35" t="s">
        <v>187</v>
      </c>
      <c r="B16" s="734" t="s">
        <v>741</v>
      </c>
      <c r="C16" s="733"/>
      <c r="D16" s="733"/>
      <c r="E16" s="733"/>
      <c r="F16" s="733"/>
      <c r="G16" s="733"/>
      <c r="H16" s="733"/>
      <c r="I16" s="733"/>
      <c r="J16" s="733"/>
      <c r="K16" s="733"/>
      <c r="L16" s="733"/>
      <c r="M16" s="733"/>
      <c r="N16" s="733"/>
      <c r="O16" s="733"/>
      <c r="P16" s="733"/>
      <c r="Q16" s="733"/>
      <c r="R16" s="733"/>
      <c r="S16" s="733"/>
      <c r="T16" s="733"/>
    </row>
    <row r="17" spans="1:20" ht="17.25" customHeight="1">
      <c r="A17" s="92"/>
      <c r="B17" s="739"/>
      <c r="C17" s="740"/>
      <c r="D17" s="740"/>
      <c r="E17" s="740"/>
      <c r="F17" s="740"/>
      <c r="G17" s="740"/>
      <c r="H17" s="740"/>
      <c r="I17" s="740"/>
      <c r="J17" s="740"/>
      <c r="K17" s="740"/>
      <c r="L17" s="740"/>
      <c r="M17" s="740"/>
      <c r="N17" s="740"/>
      <c r="O17" s="740"/>
      <c r="P17" s="740"/>
      <c r="Q17" s="740"/>
      <c r="R17" s="740"/>
      <c r="S17" s="740"/>
      <c r="T17" s="740"/>
    </row>
    <row r="18" spans="1:20" ht="17.25" customHeight="1">
      <c r="A18" s="92"/>
      <c r="B18" s="741"/>
      <c r="C18" s="742"/>
      <c r="D18" s="742"/>
      <c r="E18" s="742"/>
      <c r="F18" s="742"/>
      <c r="G18" s="742"/>
      <c r="H18" s="742"/>
      <c r="I18" s="742"/>
      <c r="J18" s="742"/>
      <c r="K18" s="742"/>
      <c r="L18" s="742"/>
      <c r="M18" s="742"/>
      <c r="N18" s="742"/>
      <c r="O18" s="742"/>
      <c r="P18" s="742"/>
      <c r="Q18" s="742"/>
      <c r="R18" s="742"/>
      <c r="S18" s="742"/>
      <c r="T18" s="742"/>
    </row>
    <row r="19" spans="1:20" ht="17.25" customHeight="1">
      <c r="A19" s="35" t="s">
        <v>383</v>
      </c>
      <c r="B19" s="734" t="s">
        <v>597</v>
      </c>
      <c r="C19" s="733"/>
      <c r="D19" s="733"/>
      <c r="E19" s="733"/>
      <c r="F19" s="733"/>
      <c r="G19" s="733"/>
      <c r="H19" s="733"/>
      <c r="I19" s="733"/>
      <c r="J19" s="733"/>
      <c r="K19" s="733"/>
      <c r="L19" s="733"/>
      <c r="M19" s="733"/>
      <c r="N19" s="733"/>
      <c r="O19" s="733"/>
      <c r="P19" s="733"/>
      <c r="Q19" s="733"/>
      <c r="R19" s="733"/>
      <c r="S19" s="733"/>
      <c r="T19" s="733"/>
    </row>
    <row r="20" spans="1:20" ht="17.25" customHeight="1">
      <c r="A20" s="92"/>
      <c r="B20" s="90" t="str">
        <f>③海外研修実施計画の概要!B47</f>
        <v>□</v>
      </c>
      <c r="C20" s="719" t="s">
        <v>204</v>
      </c>
      <c r="D20" s="719"/>
      <c r="E20" s="723" t="str">
        <f>③海外研修実施計画の概要!E47</f>
        <v/>
      </c>
      <c r="F20" s="723"/>
      <c r="G20" s="723"/>
      <c r="H20" s="723"/>
      <c r="I20" s="155"/>
      <c r="J20" s="144"/>
      <c r="K20" s="144"/>
      <c r="L20" s="144"/>
      <c r="M20" s="144"/>
      <c r="N20" s="144"/>
      <c r="O20" s="144"/>
      <c r="P20" s="144"/>
      <c r="Q20" s="144"/>
      <c r="R20" s="144"/>
      <c r="S20" s="144"/>
      <c r="T20" s="145"/>
    </row>
    <row r="21" spans="1:20" ht="17.25" customHeight="1">
      <c r="A21" s="92"/>
      <c r="B21" s="144"/>
      <c r="C21" s="149" t="s">
        <v>44</v>
      </c>
      <c r="D21" s="717" t="s">
        <v>388</v>
      </c>
      <c r="E21" s="717"/>
      <c r="F21" s="717"/>
      <c r="G21" s="90" t="str">
        <f>③海外研修実施計画の概要!F48</f>
        <v>□</v>
      </c>
      <c r="H21" s="717" t="s">
        <v>57</v>
      </c>
      <c r="I21" s="717"/>
      <c r="J21" s="717"/>
      <c r="K21" s="717"/>
      <c r="L21" s="717"/>
      <c r="M21" s="144"/>
      <c r="N21" s="156"/>
      <c r="O21" s="156"/>
      <c r="P21" s="156"/>
      <c r="Q21" s="156"/>
      <c r="R21" s="156"/>
      <c r="S21" s="156"/>
      <c r="T21" s="145"/>
    </row>
    <row r="22" spans="1:20" ht="17.25" customHeight="1">
      <c r="A22" s="92"/>
      <c r="B22" s="144"/>
      <c r="C22" s="144"/>
      <c r="D22" s="144"/>
      <c r="E22" s="144"/>
      <c r="F22" s="144"/>
      <c r="G22" s="90" t="str">
        <f>③海外研修実施計画の概要!F49</f>
        <v>□</v>
      </c>
      <c r="H22" s="717" t="s">
        <v>58</v>
      </c>
      <c r="I22" s="717"/>
      <c r="J22" s="717"/>
      <c r="K22" s="717"/>
      <c r="L22" s="717"/>
      <c r="M22" s="90" t="s">
        <v>241</v>
      </c>
      <c r="N22" s="921">
        <f>③海外研修実施計画の概要!M49</f>
        <v>0</v>
      </c>
      <c r="O22" s="921"/>
      <c r="P22" s="921"/>
      <c r="Q22" s="921"/>
      <c r="R22" s="921"/>
      <c r="S22" s="921"/>
      <c r="T22" s="145" t="s">
        <v>243</v>
      </c>
    </row>
    <row r="23" spans="1:20" ht="17.25" customHeight="1">
      <c r="A23" s="92"/>
      <c r="B23" s="144"/>
      <c r="C23" s="144"/>
      <c r="D23" s="144"/>
      <c r="E23" s="144"/>
      <c r="F23" s="144"/>
      <c r="G23" s="90" t="str">
        <f>③海外研修実施計画の概要!F50</f>
        <v>□</v>
      </c>
      <c r="H23" s="717" t="s">
        <v>207</v>
      </c>
      <c r="I23" s="717"/>
      <c r="J23" s="717"/>
      <c r="K23" s="717"/>
      <c r="L23" s="717"/>
      <c r="M23" s="90" t="s">
        <v>241</v>
      </c>
      <c r="N23" s="921" t="str">
        <f>③海外研修実施計画の概要!M50</f>
        <v>送付先、送付数：</v>
      </c>
      <c r="O23" s="921"/>
      <c r="P23" s="921"/>
      <c r="Q23" s="921"/>
      <c r="R23" s="921"/>
      <c r="S23" s="921"/>
      <c r="T23" s="145" t="s">
        <v>243</v>
      </c>
    </row>
    <row r="24" spans="1:20" ht="17.25" customHeight="1">
      <c r="A24" s="92"/>
      <c r="B24" s="144"/>
      <c r="C24" s="144"/>
      <c r="D24" s="144"/>
      <c r="E24" s="144"/>
      <c r="F24" s="144"/>
      <c r="G24" s="90" t="str">
        <f>③海外研修実施計画の概要!F51</f>
        <v>□</v>
      </c>
      <c r="H24" s="717" t="s">
        <v>59</v>
      </c>
      <c r="I24" s="717"/>
      <c r="J24" s="717"/>
      <c r="K24" s="717"/>
      <c r="L24" s="717"/>
      <c r="M24" s="90" t="s">
        <v>241</v>
      </c>
      <c r="N24" s="921">
        <f>③海外研修実施計画の概要!M51</f>
        <v>0</v>
      </c>
      <c r="O24" s="921"/>
      <c r="P24" s="921"/>
      <c r="Q24" s="921"/>
      <c r="R24" s="921"/>
      <c r="S24" s="921"/>
      <c r="T24" s="145" t="s">
        <v>243</v>
      </c>
    </row>
    <row r="25" spans="1:20" ht="17.25" customHeight="1">
      <c r="A25" s="92"/>
      <c r="B25" s="144"/>
      <c r="C25" s="149" t="s">
        <v>389</v>
      </c>
      <c r="D25" s="717" t="s">
        <v>390</v>
      </c>
      <c r="E25" s="717"/>
      <c r="F25" s="717"/>
      <c r="G25" s="90" t="str">
        <f>③海外研修実施計画の概要!F52</f>
        <v>□</v>
      </c>
      <c r="H25" s="717" t="s">
        <v>60</v>
      </c>
      <c r="I25" s="717"/>
      <c r="J25" s="717"/>
      <c r="K25" s="717"/>
      <c r="L25" s="717"/>
      <c r="M25" s="90"/>
      <c r="N25" s="143"/>
      <c r="O25" s="143"/>
      <c r="P25" s="143"/>
      <c r="Q25" s="143"/>
      <c r="R25" s="143"/>
      <c r="S25" s="143"/>
      <c r="T25" s="145"/>
    </row>
    <row r="26" spans="1:20" ht="17.25" customHeight="1">
      <c r="A26" s="92"/>
      <c r="B26" s="144"/>
      <c r="C26" s="144"/>
      <c r="D26" s="144"/>
      <c r="E26" s="144"/>
      <c r="F26" s="144"/>
      <c r="G26" s="90" t="str">
        <f>③海外研修実施計画の概要!F53</f>
        <v>□</v>
      </c>
      <c r="H26" s="717" t="s">
        <v>210</v>
      </c>
      <c r="I26" s="717"/>
      <c r="J26" s="717"/>
      <c r="K26" s="717"/>
      <c r="L26" s="717"/>
      <c r="M26" s="90"/>
      <c r="N26" s="143"/>
      <c r="O26" s="143"/>
      <c r="P26" s="143"/>
      <c r="Q26" s="143"/>
      <c r="R26" s="143"/>
      <c r="S26" s="143"/>
      <c r="T26" s="145"/>
    </row>
    <row r="27" spans="1:20" ht="17.25" customHeight="1">
      <c r="A27" s="92"/>
      <c r="B27" s="144"/>
      <c r="C27" s="144"/>
      <c r="D27" s="144"/>
      <c r="E27" s="144"/>
      <c r="F27" s="144"/>
      <c r="G27" s="90" t="str">
        <f>③海外研修実施計画の概要!F54</f>
        <v>□</v>
      </c>
      <c r="H27" s="717" t="s">
        <v>211</v>
      </c>
      <c r="I27" s="717"/>
      <c r="J27" s="717"/>
      <c r="K27" s="717"/>
      <c r="L27" s="717"/>
      <c r="M27" s="90" t="s">
        <v>245</v>
      </c>
      <c r="N27" s="921" t="str">
        <f>③海外研修実施計画の概要!M54</f>
        <v>機関名称：</v>
      </c>
      <c r="O27" s="921"/>
      <c r="P27" s="921"/>
      <c r="Q27" s="921"/>
      <c r="R27" s="921"/>
      <c r="S27" s="921"/>
      <c r="T27" s="145" t="s">
        <v>243</v>
      </c>
    </row>
    <row r="28" spans="1:20" ht="17.25" customHeight="1">
      <c r="A28" s="92"/>
      <c r="B28" s="144"/>
      <c r="C28" s="144"/>
      <c r="D28" s="144"/>
      <c r="E28" s="144"/>
      <c r="F28" s="144"/>
      <c r="G28" s="90" t="str">
        <f>③海外研修実施計画の概要!F55</f>
        <v>□</v>
      </c>
      <c r="H28" s="717" t="s">
        <v>59</v>
      </c>
      <c r="I28" s="717"/>
      <c r="J28" s="717"/>
      <c r="K28" s="717"/>
      <c r="L28" s="717"/>
      <c r="M28" s="90" t="s">
        <v>241</v>
      </c>
      <c r="N28" s="921">
        <f>③海外研修実施計画の概要!M55</f>
        <v>0</v>
      </c>
      <c r="O28" s="921"/>
      <c r="P28" s="921"/>
      <c r="Q28" s="921"/>
      <c r="R28" s="921"/>
      <c r="S28" s="921"/>
      <c r="T28" s="145" t="s">
        <v>243</v>
      </c>
    </row>
    <row r="29" spans="1:20" ht="17.25" customHeight="1">
      <c r="A29" s="92"/>
      <c r="B29" s="90" t="str">
        <f>③海外研修実施計画の概要!B56</f>
        <v>☑</v>
      </c>
      <c r="C29" s="717" t="s">
        <v>212</v>
      </c>
      <c r="D29" s="717"/>
      <c r="E29" s="723">
        <f>③海外研修実施計画の概要!E56</f>
        <v>20</v>
      </c>
      <c r="F29" s="723"/>
      <c r="G29" s="723"/>
      <c r="H29" s="723"/>
      <c r="I29" s="155"/>
      <c r="J29" s="144"/>
      <c r="K29" s="144"/>
      <c r="L29" s="144"/>
      <c r="M29" s="144"/>
      <c r="N29" s="144"/>
      <c r="O29" s="144"/>
      <c r="P29" s="144"/>
      <c r="Q29" s="144"/>
      <c r="R29" s="144"/>
      <c r="S29" s="144"/>
      <c r="T29" s="145"/>
    </row>
    <row r="30" spans="1:20" ht="17.25" customHeight="1">
      <c r="A30" s="96"/>
      <c r="B30" s="151"/>
      <c r="C30" s="720" t="s">
        <v>213</v>
      </c>
      <c r="D30" s="720"/>
      <c r="E30" s="720"/>
      <c r="F30" s="720"/>
      <c r="G30" s="720"/>
      <c r="H30" s="122" t="s">
        <v>248</v>
      </c>
      <c r="I30" s="934">
        <f>③海外研修実施計画の概要!H57</f>
        <v>0</v>
      </c>
      <c r="J30" s="934"/>
      <c r="K30" s="934"/>
      <c r="L30" s="934"/>
      <c r="M30" s="934"/>
      <c r="N30" s="934"/>
      <c r="O30" s="934"/>
      <c r="P30" s="934"/>
      <c r="Q30" s="934"/>
      <c r="R30" s="934"/>
      <c r="S30" s="934"/>
      <c r="T30" s="152" t="s">
        <v>249</v>
      </c>
    </row>
    <row r="31" spans="1:20" ht="17.25" customHeight="1">
      <c r="A31" s="92"/>
      <c r="B31" s="721" t="s">
        <v>214</v>
      </c>
      <c r="C31" s="721"/>
      <c r="D31" s="721"/>
      <c r="E31" s="721"/>
      <c r="F31" s="721"/>
      <c r="G31" s="90" t="str">
        <f>③海外研修実施計画の概要!F58</f>
        <v>☑</v>
      </c>
      <c r="H31" s="436" t="s">
        <v>105</v>
      </c>
      <c r="I31" s="436"/>
      <c r="J31" s="144"/>
      <c r="K31" s="144"/>
      <c r="L31" s="144"/>
      <c r="M31" s="144"/>
      <c r="N31" s="144"/>
      <c r="O31" s="144"/>
      <c r="P31" s="144"/>
      <c r="Q31" s="144"/>
      <c r="R31" s="144"/>
      <c r="S31" s="144"/>
      <c r="T31" s="145"/>
    </row>
    <row r="32" spans="1:20" ht="17.25" customHeight="1">
      <c r="A32" s="35" t="s">
        <v>384</v>
      </c>
      <c r="B32" s="734" t="s">
        <v>385</v>
      </c>
      <c r="C32" s="733"/>
      <c r="D32" s="733"/>
      <c r="E32" s="733"/>
      <c r="F32" s="733"/>
      <c r="G32" s="733"/>
      <c r="H32" s="733"/>
      <c r="I32" s="733"/>
      <c r="J32" s="733"/>
      <c r="K32" s="733"/>
      <c r="L32" s="733"/>
      <c r="M32" s="733"/>
      <c r="N32" s="733"/>
      <c r="O32" s="733"/>
      <c r="P32" s="733"/>
      <c r="Q32" s="733"/>
      <c r="R32" s="733"/>
      <c r="S32" s="733"/>
      <c r="T32" s="733"/>
    </row>
    <row r="33" spans="1:20" ht="17.25" customHeight="1">
      <c r="A33" s="92"/>
      <c r="B33" s="212" t="s">
        <v>386</v>
      </c>
      <c r="C33" s="209" t="s">
        <v>742</v>
      </c>
      <c r="D33" s="209"/>
      <c r="E33" s="209"/>
      <c r="F33" s="209"/>
      <c r="G33" s="209"/>
      <c r="H33" s="209"/>
      <c r="I33" s="209"/>
      <c r="J33" s="209"/>
      <c r="K33" s="209"/>
      <c r="L33" s="209"/>
      <c r="M33" s="209"/>
      <c r="N33" s="209"/>
      <c r="O33" s="209"/>
      <c r="P33" s="209"/>
      <c r="Q33" s="209"/>
      <c r="R33" s="209"/>
      <c r="S33" s="209"/>
      <c r="T33" s="210"/>
    </row>
    <row r="34" spans="1:20" ht="17.25" customHeight="1">
      <c r="A34" s="92"/>
      <c r="B34" s="209"/>
      <c r="C34" s="945">
        <f>①海外研修実施希望申込書!B55</f>
        <v>0</v>
      </c>
      <c r="D34" s="945"/>
      <c r="E34" s="945"/>
      <c r="F34" s="945"/>
      <c r="G34" s="945"/>
      <c r="H34" s="945"/>
      <c r="I34" s="945"/>
      <c r="J34" s="945"/>
      <c r="K34" s="945"/>
      <c r="L34" s="945"/>
      <c r="M34" s="945"/>
      <c r="N34" s="945"/>
      <c r="O34" s="945"/>
      <c r="P34" s="945"/>
      <c r="Q34" s="945"/>
      <c r="R34" s="945"/>
      <c r="S34" s="945"/>
      <c r="T34" s="946"/>
    </row>
    <row r="35" spans="1:20" ht="17.25" customHeight="1">
      <c r="A35" s="92"/>
      <c r="B35" s="209"/>
      <c r="C35" s="945"/>
      <c r="D35" s="945"/>
      <c r="E35" s="945"/>
      <c r="F35" s="945"/>
      <c r="G35" s="945"/>
      <c r="H35" s="945"/>
      <c r="I35" s="945"/>
      <c r="J35" s="945"/>
      <c r="K35" s="945"/>
      <c r="L35" s="945"/>
      <c r="M35" s="945"/>
      <c r="N35" s="945"/>
      <c r="O35" s="945"/>
      <c r="P35" s="945"/>
      <c r="Q35" s="945"/>
      <c r="R35" s="945"/>
      <c r="S35" s="945"/>
      <c r="T35" s="946"/>
    </row>
    <row r="36" spans="1:20" ht="17.25" customHeight="1">
      <c r="A36" s="92"/>
      <c r="B36" s="209"/>
      <c r="C36" s="945"/>
      <c r="D36" s="945"/>
      <c r="E36" s="945"/>
      <c r="F36" s="945"/>
      <c r="G36" s="945"/>
      <c r="H36" s="945"/>
      <c r="I36" s="945"/>
      <c r="J36" s="945"/>
      <c r="K36" s="945"/>
      <c r="L36" s="945"/>
      <c r="M36" s="945"/>
      <c r="N36" s="945"/>
      <c r="O36" s="945"/>
      <c r="P36" s="945"/>
      <c r="Q36" s="945"/>
      <c r="R36" s="945"/>
      <c r="S36" s="945"/>
      <c r="T36" s="946"/>
    </row>
    <row r="37" spans="1:20" ht="17.25" customHeight="1">
      <c r="A37" s="92"/>
      <c r="B37" s="212" t="s">
        <v>387</v>
      </c>
      <c r="C37" s="209" t="s">
        <v>606</v>
      </c>
      <c r="D37" s="209"/>
      <c r="E37" s="209"/>
      <c r="F37" s="209"/>
      <c r="G37" s="209"/>
      <c r="H37" s="209"/>
      <c r="I37" s="209"/>
      <c r="J37" s="209"/>
      <c r="K37" s="209"/>
      <c r="L37" s="209"/>
      <c r="M37" s="209"/>
      <c r="N37" s="209"/>
      <c r="O37" s="209"/>
      <c r="P37" s="209"/>
      <c r="Q37" s="209"/>
      <c r="R37" s="209"/>
      <c r="S37" s="209"/>
      <c r="T37" s="210"/>
    </row>
    <row r="38" spans="1:20" ht="17.25" customHeight="1">
      <c r="A38" s="92"/>
      <c r="B38" s="209"/>
      <c r="C38" s="38" t="s">
        <v>72</v>
      </c>
      <c r="D38" s="209" t="s">
        <v>393</v>
      </c>
      <c r="E38" s="209"/>
      <c r="F38" s="209"/>
      <c r="G38" s="209"/>
      <c r="H38" s="209"/>
      <c r="I38" s="209"/>
      <c r="J38" s="209"/>
      <c r="K38" s="209"/>
      <c r="L38" s="209"/>
      <c r="M38" s="209"/>
      <c r="N38" s="209"/>
      <c r="O38" s="209"/>
      <c r="P38" s="209"/>
      <c r="Q38" s="209"/>
      <c r="R38" s="209"/>
      <c r="S38" s="209"/>
      <c r="T38" s="210"/>
    </row>
    <row r="39" spans="1:20" ht="17.25" customHeight="1">
      <c r="A39" s="92"/>
      <c r="B39" s="209"/>
      <c r="C39" s="209"/>
      <c r="D39" s="212" t="s">
        <v>2</v>
      </c>
      <c r="E39" s="936" t="s">
        <v>394</v>
      </c>
      <c r="F39" s="936"/>
      <c r="G39" s="935">
        <v>1</v>
      </c>
      <c r="H39" s="935"/>
      <c r="I39" s="935"/>
      <c r="J39" s="212" t="s">
        <v>395</v>
      </c>
      <c r="K39" s="937" t="s">
        <v>396</v>
      </c>
      <c r="L39" s="937"/>
      <c r="M39" s="937"/>
      <c r="N39" s="937"/>
      <c r="O39" s="935">
        <v>1</v>
      </c>
      <c r="P39" s="935"/>
      <c r="Q39" s="209"/>
      <c r="R39" s="209"/>
      <c r="S39" s="209"/>
      <c r="T39" s="210"/>
    </row>
    <row r="40" spans="1:20" ht="17.25" customHeight="1">
      <c r="A40" s="92"/>
      <c r="B40" s="209"/>
      <c r="C40" s="209"/>
      <c r="D40" s="212" t="s">
        <v>397</v>
      </c>
      <c r="E40" s="209" t="s">
        <v>607</v>
      </c>
      <c r="F40" s="209"/>
      <c r="G40" s="209"/>
      <c r="H40" s="209"/>
      <c r="I40" s="209"/>
      <c r="J40" s="209"/>
      <c r="K40" s="209"/>
      <c r="L40" s="209"/>
      <c r="M40" s="209"/>
      <c r="N40" s="209"/>
      <c r="O40" s="209"/>
      <c r="P40" s="209"/>
      <c r="Q40" s="209"/>
      <c r="R40" s="209"/>
      <c r="S40" s="209"/>
      <c r="T40" s="210"/>
    </row>
    <row r="41" spans="1:20" ht="17.25" customHeight="1">
      <c r="A41" s="92"/>
      <c r="B41" s="209"/>
      <c r="C41" s="209"/>
      <c r="D41" s="209"/>
      <c r="E41" s="214" t="s">
        <v>398</v>
      </c>
      <c r="F41" s="925"/>
      <c r="G41" s="925"/>
      <c r="H41" s="925"/>
      <c r="I41" s="925"/>
      <c r="J41" s="925"/>
      <c r="K41" s="925"/>
      <c r="L41" s="925"/>
      <c r="M41" s="925"/>
      <c r="N41" s="925"/>
      <c r="O41" s="925"/>
      <c r="P41" s="925"/>
      <c r="Q41" s="925"/>
      <c r="R41" s="925"/>
      <c r="S41" s="925"/>
      <c r="T41" s="210" t="s">
        <v>399</v>
      </c>
    </row>
    <row r="42" spans="1:20" ht="17.25" customHeight="1">
      <c r="A42" s="92"/>
      <c r="B42" s="209"/>
      <c r="C42" s="38" t="s">
        <v>72</v>
      </c>
      <c r="D42" s="209" t="s">
        <v>608</v>
      </c>
      <c r="E42" s="209"/>
      <c r="F42" s="209"/>
      <c r="G42" s="209"/>
      <c r="H42" s="209"/>
      <c r="I42" s="209"/>
      <c r="J42" s="209"/>
      <c r="K42" s="209"/>
      <c r="L42" s="209"/>
      <c r="M42" s="209"/>
      <c r="N42" s="209"/>
      <c r="O42" s="209"/>
      <c r="P42" s="209"/>
      <c r="Q42" s="209"/>
      <c r="R42" s="209"/>
      <c r="S42" s="209"/>
      <c r="T42" s="210"/>
    </row>
    <row r="43" spans="1:20" ht="17.25" customHeight="1">
      <c r="A43" s="92"/>
      <c r="B43" s="209"/>
      <c r="C43" s="209"/>
      <c r="D43" s="940" t="s">
        <v>400</v>
      </c>
      <c r="E43" s="940"/>
      <c r="F43" s="940"/>
      <c r="G43" s="925"/>
      <c r="H43" s="925"/>
      <c r="I43" s="925"/>
      <c r="J43" s="925"/>
      <c r="K43" s="925"/>
      <c r="L43" s="925"/>
      <c r="M43" s="925"/>
      <c r="N43" s="925"/>
      <c r="O43" s="925"/>
      <c r="P43" s="943">
        <v>1</v>
      </c>
      <c r="Q43" s="943"/>
      <c r="R43" s="209"/>
      <c r="S43" s="209"/>
      <c r="T43" s="210"/>
    </row>
    <row r="44" spans="1:20" ht="17.25" customHeight="1">
      <c r="A44" s="93"/>
      <c r="B44" s="211"/>
      <c r="C44" s="211"/>
      <c r="D44" s="941" t="s">
        <v>401</v>
      </c>
      <c r="E44" s="941"/>
      <c r="F44" s="941"/>
      <c r="G44" s="942"/>
      <c r="H44" s="942"/>
      <c r="I44" s="942"/>
      <c r="J44" s="942"/>
      <c r="K44" s="942"/>
      <c r="L44" s="942"/>
      <c r="M44" s="942"/>
      <c r="N44" s="942"/>
      <c r="O44" s="942"/>
      <c r="P44" s="944">
        <v>1</v>
      </c>
      <c r="Q44" s="944"/>
      <c r="R44" s="211"/>
      <c r="S44" s="211"/>
      <c r="T44" s="208"/>
    </row>
    <row r="45" spans="1:20" ht="17.25" customHeight="1">
      <c r="A45" s="35" t="s">
        <v>402</v>
      </c>
      <c r="B45" s="754" t="s">
        <v>60</v>
      </c>
      <c r="C45" s="754"/>
      <c r="D45" s="754"/>
      <c r="E45" s="754"/>
      <c r="F45" s="754"/>
      <c r="G45" s="754"/>
      <c r="H45" s="754"/>
      <c r="I45" s="754"/>
      <c r="J45" s="754"/>
      <c r="K45" s="754"/>
      <c r="L45" s="754"/>
      <c r="M45" s="754"/>
      <c r="N45" s="754"/>
      <c r="O45" s="754"/>
      <c r="P45" s="754"/>
      <c r="Q45" s="754"/>
      <c r="R45" s="754"/>
      <c r="S45" s="754"/>
      <c r="T45" s="734"/>
    </row>
    <row r="46" spans="1:20" ht="17.25" customHeight="1">
      <c r="A46" s="92"/>
      <c r="B46" s="156" t="s">
        <v>99</v>
      </c>
      <c r="C46" s="156"/>
      <c r="D46" s="156"/>
      <c r="E46" s="487"/>
      <c r="F46" s="487" t="str">
        <f>③海外研修実施計画の概要!E64</f>
        <v>Kaigai Kenshu Inc.</v>
      </c>
      <c r="G46" s="489"/>
      <c r="H46" s="489"/>
      <c r="I46" s="489"/>
      <c r="J46" s="489"/>
      <c r="K46" s="489"/>
      <c r="L46" s="489"/>
      <c r="M46" s="489"/>
      <c r="N46" s="489"/>
      <c r="O46" s="489"/>
      <c r="P46" s="489"/>
      <c r="Q46" s="489"/>
      <c r="R46" s="489"/>
      <c r="S46" s="489"/>
      <c r="T46" s="488"/>
    </row>
    <row r="47" spans="1:20" ht="17.25" customHeight="1">
      <c r="A47" s="92"/>
      <c r="B47" s="156" t="s">
        <v>220</v>
      </c>
      <c r="C47" s="156"/>
      <c r="D47" s="156"/>
      <c r="E47" s="487"/>
      <c r="F47" s="926">
        <f>③海外研修実施計画の概要!E65</f>
        <v>0</v>
      </c>
      <c r="G47" s="927"/>
      <c r="H47" s="927"/>
      <c r="I47" s="927"/>
      <c r="J47" s="927"/>
      <c r="K47" s="927"/>
      <c r="L47" s="927"/>
      <c r="M47" s="927"/>
      <c r="N47" s="927"/>
      <c r="O47" s="927"/>
      <c r="P47" s="927"/>
      <c r="Q47" s="927"/>
      <c r="R47" s="927"/>
      <c r="S47" s="927"/>
      <c r="T47" s="928"/>
    </row>
    <row r="48" spans="1:20" ht="17.25" customHeight="1">
      <c r="A48" s="92"/>
      <c r="B48" s="441" t="s">
        <v>799</v>
      </c>
      <c r="C48" s="441"/>
      <c r="D48" s="441"/>
      <c r="E48" s="487"/>
      <c r="F48" s="926" t="str">
        <f>③海外研修実施計画の概要!E66</f>
        <v>Jakarta Rd. 123, Jakarta, Indonesia</v>
      </c>
      <c r="G48" s="927"/>
      <c r="H48" s="927"/>
      <c r="I48" s="927"/>
      <c r="J48" s="927"/>
      <c r="K48" s="927"/>
      <c r="L48" s="927"/>
      <c r="M48" s="927"/>
      <c r="N48" s="927"/>
      <c r="O48" s="927"/>
      <c r="P48" s="927"/>
      <c r="Q48" s="927"/>
      <c r="R48" s="927"/>
      <c r="S48" s="927"/>
      <c r="T48" s="928"/>
    </row>
    <row r="49" spans="1:20" ht="17.25" customHeight="1">
      <c r="A49" s="92"/>
      <c r="B49" s="441" t="s">
        <v>798</v>
      </c>
      <c r="C49" s="441"/>
      <c r="D49" s="441"/>
      <c r="E49" s="490"/>
      <c r="F49" s="926" t="str">
        <f>③海外研修実施計画の概要!E67</f>
        <v>+62123456789</v>
      </c>
      <c r="G49" s="927"/>
      <c r="H49" s="927"/>
      <c r="I49" s="927"/>
      <c r="J49" s="487"/>
      <c r="K49" s="487"/>
      <c r="L49" s="487"/>
      <c r="M49" s="487"/>
      <c r="N49" s="489"/>
      <c r="O49" s="489"/>
      <c r="P49" s="489"/>
      <c r="Q49" s="489"/>
      <c r="R49" s="487"/>
      <c r="S49" s="487"/>
      <c r="T49" s="491"/>
    </row>
    <row r="50" spans="1:20" s="455" customFormat="1" ht="17.25" customHeight="1">
      <c r="A50" s="92"/>
      <c r="B50" s="441" t="s">
        <v>116</v>
      </c>
      <c r="C50" s="441"/>
      <c r="D50" s="441"/>
      <c r="E50" s="490"/>
      <c r="F50" s="926" t="str">
        <f>③海外研修実施計画の概要!E68</f>
        <v>-</v>
      </c>
      <c r="G50" s="927"/>
      <c r="H50" s="927"/>
      <c r="I50" s="927"/>
      <c r="J50" s="487"/>
      <c r="K50" s="487"/>
      <c r="L50" s="487"/>
      <c r="M50" s="487"/>
      <c r="N50" s="489"/>
      <c r="O50" s="489"/>
      <c r="P50" s="489"/>
      <c r="Q50" s="489"/>
      <c r="R50" s="487"/>
      <c r="S50" s="487"/>
      <c r="T50" s="491"/>
    </row>
    <row r="51" spans="1:20" ht="17.25" customHeight="1">
      <c r="A51" s="92"/>
      <c r="B51" s="156" t="s">
        <v>803</v>
      </c>
      <c r="C51" s="156"/>
      <c r="D51" s="156"/>
      <c r="E51" s="487"/>
      <c r="F51" s="929">
        <f>③海外研修実施計画の概要!E69</f>
        <v>0</v>
      </c>
      <c r="G51" s="930"/>
      <c r="H51" s="930"/>
      <c r="I51" s="930"/>
      <c r="J51" s="487"/>
      <c r="K51" s="487"/>
      <c r="L51" s="487"/>
      <c r="M51" s="487"/>
      <c r="N51" s="487"/>
      <c r="O51" s="487"/>
      <c r="P51" s="487"/>
      <c r="Q51" s="487"/>
      <c r="R51" s="487"/>
      <c r="S51" s="487"/>
      <c r="T51" s="491"/>
    </row>
    <row r="52" spans="1:20" s="455" customFormat="1" ht="17.25" customHeight="1">
      <c r="A52" s="92"/>
      <c r="B52" s="156" t="s">
        <v>809</v>
      </c>
      <c r="C52" s="156"/>
      <c r="D52" s="156"/>
      <c r="E52" s="487"/>
      <c r="F52" s="929">
        <f>③海外研修実施計画の概要!E70</f>
        <v>0</v>
      </c>
      <c r="G52" s="930"/>
      <c r="H52" s="930"/>
      <c r="I52" s="930"/>
      <c r="J52" s="487"/>
      <c r="K52" s="487"/>
      <c r="L52" s="487"/>
      <c r="M52" s="487"/>
      <c r="N52" s="487"/>
      <c r="O52" s="487"/>
      <c r="P52" s="487"/>
      <c r="Q52" s="487"/>
      <c r="R52" s="487"/>
      <c r="S52" s="487"/>
      <c r="T52" s="491"/>
    </row>
    <row r="53" spans="1:20" s="455" customFormat="1" ht="17.25" customHeight="1">
      <c r="A53" s="92"/>
      <c r="B53" s="156" t="s">
        <v>810</v>
      </c>
      <c r="C53" s="156"/>
      <c r="D53" s="156"/>
      <c r="E53" s="487"/>
      <c r="F53" s="929">
        <f>③海外研修実施計画の概要!E71</f>
        <v>0</v>
      </c>
      <c r="G53" s="930"/>
      <c r="H53" s="930"/>
      <c r="I53" s="930"/>
      <c r="J53" s="487"/>
      <c r="K53" s="487"/>
      <c r="L53" s="487"/>
      <c r="M53" s="487"/>
      <c r="N53" s="487"/>
      <c r="O53" s="487"/>
      <c r="P53" s="487"/>
      <c r="Q53" s="487"/>
      <c r="R53" s="487"/>
      <c r="S53" s="487"/>
      <c r="T53" s="491"/>
    </row>
    <row r="54" spans="1:20" s="455" customFormat="1" ht="17.25" customHeight="1">
      <c r="A54" s="92"/>
      <c r="B54" s="156" t="s">
        <v>804</v>
      </c>
      <c r="C54" s="156"/>
      <c r="D54" s="156"/>
      <c r="E54" s="487"/>
      <c r="F54" s="929" t="str">
        <f>③海外研修実施計画の概要!E72</f>
        <v>1975年</v>
      </c>
      <c r="G54" s="930"/>
      <c r="H54" s="487"/>
      <c r="I54" s="487"/>
      <c r="J54" s="487"/>
      <c r="K54" s="487"/>
      <c r="L54" s="487"/>
      <c r="M54" s="487"/>
      <c r="N54" s="487"/>
      <c r="O54" s="487"/>
      <c r="P54" s="487"/>
      <c r="Q54" s="487"/>
      <c r="R54" s="487"/>
      <c r="S54" s="487"/>
      <c r="T54" s="491"/>
    </row>
    <row r="55" spans="1:20" s="455" customFormat="1" ht="17.25" customHeight="1">
      <c r="A55" s="92"/>
      <c r="B55" s="156" t="s">
        <v>805</v>
      </c>
      <c r="C55" s="156"/>
      <c r="D55" s="156"/>
      <c r="E55" s="487"/>
      <c r="F55" s="931">
        <f>③海外研修実施計画の概要!E73</f>
        <v>530</v>
      </c>
      <c r="G55" s="930"/>
      <c r="H55" s="487"/>
      <c r="I55" s="487"/>
      <c r="J55" s="487"/>
      <c r="K55" s="487"/>
      <c r="L55" s="487"/>
      <c r="M55" s="487"/>
      <c r="N55" s="487"/>
      <c r="O55" s="487"/>
      <c r="P55" s="487"/>
      <c r="Q55" s="487"/>
      <c r="R55" s="487"/>
      <c r="S55" s="487"/>
      <c r="T55" s="491"/>
    </row>
    <row r="56" spans="1:20" s="455" customFormat="1" ht="17.25" customHeight="1">
      <c r="A56" s="92"/>
      <c r="B56" s="156" t="s">
        <v>806</v>
      </c>
      <c r="C56" s="156"/>
      <c r="D56" s="156"/>
      <c r="E56" s="487"/>
      <c r="F56" s="932">
        <f>③海外研修実施計画の概要!E74</f>
        <v>150000</v>
      </c>
      <c r="G56" s="930"/>
      <c r="H56" s="487"/>
      <c r="I56" s="487"/>
      <c r="J56" s="487"/>
      <c r="K56" s="487"/>
      <c r="L56" s="487"/>
      <c r="M56" s="487"/>
      <c r="N56" s="487"/>
      <c r="O56" s="487"/>
      <c r="P56" s="487"/>
      <c r="Q56" s="487"/>
      <c r="R56" s="487"/>
      <c r="S56" s="487"/>
      <c r="T56" s="491"/>
    </row>
    <row r="57" spans="1:20" s="455" customFormat="1" ht="17.25" customHeight="1">
      <c r="A57" s="92"/>
      <c r="B57" s="156" t="s">
        <v>807</v>
      </c>
      <c r="C57" s="156"/>
      <c r="D57" s="156"/>
      <c r="E57" s="487"/>
      <c r="F57" s="933">
        <f>③海外研修実施計画の概要!E75</f>
        <v>0.49</v>
      </c>
      <c r="G57" s="930"/>
      <c r="H57" s="487"/>
      <c r="I57" s="487"/>
      <c r="J57" s="487"/>
      <c r="K57" s="487"/>
      <c r="L57" s="487"/>
      <c r="M57" s="487"/>
      <c r="N57" s="487"/>
      <c r="O57" s="487"/>
      <c r="P57" s="487"/>
      <c r="Q57" s="487"/>
      <c r="R57" s="487"/>
      <c r="S57" s="487"/>
      <c r="T57" s="491"/>
    </row>
    <row r="58" spans="1:20" ht="17.25" customHeight="1">
      <c r="A58" s="92"/>
      <c r="B58" s="717" t="s">
        <v>221</v>
      </c>
      <c r="C58" s="717"/>
      <c r="D58" s="717"/>
      <c r="E58" s="717"/>
      <c r="F58" s="717"/>
      <c r="G58" s="717"/>
      <c r="H58" s="717"/>
      <c r="I58" s="717"/>
      <c r="J58" s="717"/>
      <c r="K58" s="717"/>
      <c r="L58" s="717"/>
      <c r="M58" s="717"/>
      <c r="N58" s="717"/>
      <c r="O58" s="717"/>
      <c r="P58" s="717"/>
      <c r="Q58" s="717"/>
      <c r="R58" s="717"/>
      <c r="S58" s="717"/>
      <c r="T58" s="747"/>
    </row>
    <row r="59" spans="1:20" ht="17.25" customHeight="1">
      <c r="A59" s="92"/>
      <c r="B59" s="880">
        <f>③海外研修実施計画の概要!B77</f>
        <v>0</v>
      </c>
      <c r="C59" s="880"/>
      <c r="D59" s="880"/>
      <c r="E59" s="880"/>
      <c r="F59" s="880"/>
      <c r="G59" s="880"/>
      <c r="H59" s="880"/>
      <c r="I59" s="880"/>
      <c r="J59" s="880"/>
      <c r="K59" s="880"/>
      <c r="L59" s="880"/>
      <c r="M59" s="880"/>
      <c r="N59" s="880"/>
      <c r="O59" s="880"/>
      <c r="P59" s="880"/>
      <c r="Q59" s="880"/>
      <c r="R59" s="880"/>
      <c r="S59" s="880"/>
      <c r="T59" s="881"/>
    </row>
    <row r="60" spans="1:20" ht="17.25" customHeight="1">
      <c r="A60" s="93"/>
      <c r="B60" s="887"/>
      <c r="C60" s="887"/>
      <c r="D60" s="887"/>
      <c r="E60" s="887"/>
      <c r="F60" s="887"/>
      <c r="G60" s="887"/>
      <c r="H60" s="887"/>
      <c r="I60" s="887"/>
      <c r="J60" s="887"/>
      <c r="K60" s="887"/>
      <c r="L60" s="887"/>
      <c r="M60" s="887"/>
      <c r="N60" s="887"/>
      <c r="O60" s="887"/>
      <c r="P60" s="887"/>
      <c r="Q60" s="887"/>
      <c r="R60" s="887"/>
      <c r="S60" s="887"/>
      <c r="T60" s="888"/>
    </row>
    <row r="61" spans="1:20" ht="17.25" customHeight="1">
      <c r="A61" s="35" t="s">
        <v>92</v>
      </c>
      <c r="B61" s="734" t="s">
        <v>417</v>
      </c>
      <c r="C61" s="733"/>
      <c r="D61" s="733"/>
      <c r="E61" s="733"/>
      <c r="F61" s="733"/>
      <c r="G61" s="733"/>
      <c r="H61" s="733"/>
      <c r="I61" s="733"/>
      <c r="J61" s="733"/>
      <c r="K61" s="733"/>
      <c r="L61" s="733"/>
      <c r="M61" s="733"/>
      <c r="N61" s="733"/>
      <c r="O61" s="733"/>
      <c r="P61" s="733"/>
      <c r="Q61" s="733"/>
      <c r="R61" s="733"/>
      <c r="S61" s="733"/>
      <c r="T61" s="733"/>
    </row>
    <row r="62" spans="1:20" ht="17.25" customHeight="1">
      <c r="A62" s="92"/>
      <c r="B62" s="386" t="s">
        <v>94</v>
      </c>
      <c r="C62" s="386"/>
      <c r="D62" s="386"/>
      <c r="E62" s="386"/>
      <c r="F62" s="415">
        <f>③海外研修実施計画の概要!E27</f>
        <v>1</v>
      </c>
      <c r="G62" s="386"/>
      <c r="H62" s="717" t="s">
        <v>95</v>
      </c>
      <c r="I62" s="717"/>
      <c r="J62" s="924" t="str">
        <f>③海外研修実施計画の概要!I27</f>
        <v>英語</v>
      </c>
      <c r="K62" s="924"/>
      <c r="L62" s="924"/>
      <c r="M62" s="924"/>
      <c r="N62" s="924"/>
      <c r="O62" s="924"/>
      <c r="P62" s="156"/>
      <c r="Q62" s="156"/>
      <c r="R62" s="156"/>
      <c r="S62" s="156"/>
      <c r="T62" s="89"/>
    </row>
    <row r="63" spans="1:20" ht="17.25" customHeight="1">
      <c r="A63" s="92"/>
      <c r="B63" s="386" t="s">
        <v>96</v>
      </c>
      <c r="C63" s="386"/>
      <c r="D63" s="386"/>
      <c r="E63" s="386"/>
      <c r="F63" s="751" t="str">
        <f>①海外研修実施希望申込書!D61</f>
        <v>英語</v>
      </c>
      <c r="G63" s="751"/>
      <c r="H63" s="751"/>
      <c r="I63" s="751"/>
      <c r="J63" s="414" t="str">
        <f>①海外研修実施希望申込書!G61</f>
        <v>⇔</v>
      </c>
      <c r="K63" s="751" t="str">
        <f>①海外研修実施希望申込書!H61</f>
        <v>インドネシア語</v>
      </c>
      <c r="L63" s="751"/>
      <c r="M63" s="751"/>
      <c r="N63" s="751"/>
      <c r="O63" s="751"/>
      <c r="P63" s="751"/>
      <c r="Q63" s="386"/>
      <c r="R63" s="386"/>
      <c r="S63" s="386"/>
      <c r="T63" s="387"/>
    </row>
    <row r="64" spans="1:20" ht="17.25" customHeight="1">
      <c r="A64" s="92"/>
      <c r="B64" s="150"/>
      <c r="C64" s="597" t="s">
        <v>197</v>
      </c>
      <c r="D64" s="597"/>
      <c r="E64" s="597"/>
      <c r="F64" s="597"/>
      <c r="G64" s="597" t="s">
        <v>198</v>
      </c>
      <c r="H64" s="597"/>
      <c r="I64" s="597"/>
      <c r="J64" s="597"/>
      <c r="K64" s="597"/>
      <c r="L64" s="597"/>
      <c r="M64" s="597"/>
      <c r="N64" s="597"/>
      <c r="O64" s="597"/>
      <c r="P64" s="597"/>
      <c r="Q64" s="597"/>
      <c r="R64" s="597" t="s">
        <v>199</v>
      </c>
      <c r="S64" s="597"/>
      <c r="T64" s="597"/>
    </row>
    <row r="65" spans="1:20" ht="17.25" customHeight="1">
      <c r="A65" s="92"/>
      <c r="B65" s="228" t="s">
        <v>190</v>
      </c>
      <c r="C65" s="949">
        <f>③海外研修実施計画の概要!C31</f>
        <v>0</v>
      </c>
      <c r="D65" s="949"/>
      <c r="E65" s="949"/>
      <c r="F65" s="949"/>
      <c r="G65" s="949" t="str">
        <f>③海外研修実施計画の概要!F31</f>
        <v>●●株式会社　生産本部　部長</v>
      </c>
      <c r="H65" s="949"/>
      <c r="I65" s="949"/>
      <c r="J65" s="949"/>
      <c r="K65" s="949"/>
      <c r="L65" s="949"/>
      <c r="M65" s="949"/>
      <c r="N65" s="949"/>
      <c r="O65" s="949"/>
      <c r="P65" s="949"/>
      <c r="Q65" s="949"/>
      <c r="R65" s="950">
        <f>③海外研修実施計画の概要!Q31</f>
        <v>20</v>
      </c>
      <c r="S65" s="950"/>
      <c r="T65" s="950"/>
    </row>
    <row r="66" spans="1:20" ht="17.25" customHeight="1">
      <c r="A66" s="92"/>
      <c r="B66" s="229" t="s">
        <v>191</v>
      </c>
      <c r="C66" s="947">
        <f>③海外研修実施計画の概要!C32</f>
        <v>0</v>
      </c>
      <c r="D66" s="947"/>
      <c r="E66" s="947"/>
      <c r="F66" s="947"/>
      <c r="G66" s="947">
        <f>③海外研修実施計画の概要!F32</f>
        <v>0</v>
      </c>
      <c r="H66" s="947"/>
      <c r="I66" s="947"/>
      <c r="J66" s="947"/>
      <c r="K66" s="947"/>
      <c r="L66" s="947"/>
      <c r="M66" s="947"/>
      <c r="N66" s="947"/>
      <c r="O66" s="947"/>
      <c r="P66" s="947"/>
      <c r="Q66" s="947"/>
      <c r="R66" s="948">
        <f>③海外研修実施計画の概要!Q32</f>
        <v>0</v>
      </c>
      <c r="S66" s="948"/>
      <c r="T66" s="948"/>
    </row>
    <row r="67" spans="1:20" ht="17.25" customHeight="1">
      <c r="A67" s="92"/>
      <c r="B67" s="229" t="s">
        <v>192</v>
      </c>
      <c r="C67" s="947">
        <f>③海外研修実施計画の概要!C33</f>
        <v>0</v>
      </c>
      <c r="D67" s="947"/>
      <c r="E67" s="947"/>
      <c r="F67" s="947"/>
      <c r="G67" s="947">
        <f>③海外研修実施計画の概要!F33</f>
        <v>0</v>
      </c>
      <c r="H67" s="947"/>
      <c r="I67" s="947"/>
      <c r="J67" s="947"/>
      <c r="K67" s="947"/>
      <c r="L67" s="947"/>
      <c r="M67" s="947"/>
      <c r="N67" s="947"/>
      <c r="O67" s="947"/>
      <c r="P67" s="947"/>
      <c r="Q67" s="947"/>
      <c r="R67" s="948">
        <f>③海外研修実施計画の概要!Q33</f>
        <v>0</v>
      </c>
      <c r="S67" s="948"/>
      <c r="T67" s="948"/>
    </row>
    <row r="68" spans="1:20" ht="17.25" customHeight="1">
      <c r="A68" s="93"/>
      <c r="B68" s="392" t="s">
        <v>193</v>
      </c>
      <c r="C68" s="922">
        <f>③海外研修実施計画の概要!C34</f>
        <v>0</v>
      </c>
      <c r="D68" s="922"/>
      <c r="E68" s="922"/>
      <c r="F68" s="922"/>
      <c r="G68" s="922">
        <f>③海外研修実施計画の概要!F34</f>
        <v>0</v>
      </c>
      <c r="H68" s="922"/>
      <c r="I68" s="922"/>
      <c r="J68" s="922"/>
      <c r="K68" s="922"/>
      <c r="L68" s="922"/>
      <c r="M68" s="922"/>
      <c r="N68" s="922"/>
      <c r="O68" s="922"/>
      <c r="P68" s="922"/>
      <c r="Q68" s="922"/>
      <c r="R68" s="923">
        <f>③海外研修実施計画の概要!Q34</f>
        <v>0</v>
      </c>
      <c r="S68" s="923"/>
      <c r="T68" s="923"/>
    </row>
    <row r="69" spans="1:20" ht="17.25" customHeight="1">
      <c r="A69" s="35" t="s">
        <v>403</v>
      </c>
      <c r="B69" s="734" t="s">
        <v>404</v>
      </c>
      <c r="C69" s="733"/>
      <c r="D69" s="733"/>
      <c r="E69" s="733"/>
      <c r="F69" s="733"/>
      <c r="G69" s="733"/>
      <c r="H69" s="733"/>
      <c r="I69" s="733"/>
      <c r="J69" s="733"/>
      <c r="K69" s="733"/>
      <c r="L69" s="733"/>
      <c r="M69" s="733"/>
      <c r="N69" s="733"/>
      <c r="O69" s="733"/>
      <c r="P69" s="733"/>
      <c r="Q69" s="733"/>
      <c r="R69" s="733"/>
      <c r="S69" s="733"/>
      <c r="T69" s="733"/>
    </row>
    <row r="70" spans="1:20" ht="17.25" customHeight="1">
      <c r="A70" s="92"/>
      <c r="B70" s="149" t="s">
        <v>44</v>
      </c>
      <c r="C70" s="722"/>
      <c r="D70" s="722"/>
      <c r="E70" s="722"/>
      <c r="F70" s="722"/>
      <c r="G70" s="722"/>
      <c r="H70" s="722"/>
      <c r="I70" s="722"/>
      <c r="J70" s="722"/>
      <c r="K70" s="722"/>
      <c r="L70" s="722"/>
      <c r="M70" s="722"/>
      <c r="N70" s="722"/>
      <c r="O70" s="722"/>
      <c r="P70" s="722"/>
      <c r="Q70" s="722"/>
      <c r="R70" s="722"/>
      <c r="S70" s="722"/>
      <c r="T70" s="815"/>
    </row>
    <row r="71" spans="1:20" ht="17.25" customHeight="1">
      <c r="A71" s="92"/>
      <c r="B71" s="149" t="s">
        <v>45</v>
      </c>
      <c r="C71" s="722"/>
      <c r="D71" s="722"/>
      <c r="E71" s="722"/>
      <c r="F71" s="722"/>
      <c r="G71" s="722"/>
      <c r="H71" s="722"/>
      <c r="I71" s="722"/>
      <c r="J71" s="722"/>
      <c r="K71" s="722"/>
      <c r="L71" s="722"/>
      <c r="M71" s="722"/>
      <c r="N71" s="722"/>
      <c r="O71" s="722"/>
      <c r="P71" s="722"/>
      <c r="Q71" s="722"/>
      <c r="R71" s="722"/>
      <c r="S71" s="722"/>
      <c r="T71" s="815"/>
    </row>
    <row r="72" spans="1:20" ht="17.25" customHeight="1">
      <c r="A72" s="92"/>
      <c r="B72" s="149" t="s">
        <v>46</v>
      </c>
      <c r="C72" s="722"/>
      <c r="D72" s="722"/>
      <c r="E72" s="722"/>
      <c r="F72" s="722"/>
      <c r="G72" s="722"/>
      <c r="H72" s="722"/>
      <c r="I72" s="722"/>
      <c r="J72" s="722"/>
      <c r="K72" s="722"/>
      <c r="L72" s="722"/>
      <c r="M72" s="722"/>
      <c r="N72" s="722"/>
      <c r="O72" s="722"/>
      <c r="P72" s="722"/>
      <c r="Q72" s="722"/>
      <c r="R72" s="722"/>
      <c r="S72" s="722"/>
      <c r="T72" s="815"/>
    </row>
    <row r="73" spans="1:20" ht="17.25" customHeight="1">
      <c r="A73" s="35" t="s">
        <v>405</v>
      </c>
      <c r="B73" s="734" t="s">
        <v>406</v>
      </c>
      <c r="C73" s="733"/>
      <c r="D73" s="733"/>
      <c r="E73" s="733"/>
      <c r="F73" s="733"/>
      <c r="G73" s="733"/>
      <c r="H73" s="733"/>
      <c r="I73" s="733"/>
      <c r="J73" s="733"/>
      <c r="K73" s="733"/>
      <c r="L73" s="733"/>
      <c r="M73" s="733"/>
      <c r="N73" s="733"/>
      <c r="O73" s="733"/>
      <c r="P73" s="733"/>
      <c r="Q73" s="733"/>
      <c r="R73" s="733"/>
      <c r="S73" s="733"/>
      <c r="T73" s="733"/>
    </row>
    <row r="74" spans="1:20" ht="17.25" customHeight="1">
      <c r="A74" s="92"/>
      <c r="B74" s="149" t="s">
        <v>44</v>
      </c>
      <c r="C74" s="722"/>
      <c r="D74" s="722"/>
      <c r="E74" s="722"/>
      <c r="F74" s="722"/>
      <c r="G74" s="722"/>
      <c r="H74" s="722"/>
      <c r="I74" s="722"/>
      <c r="J74" s="722"/>
      <c r="K74" s="722"/>
      <c r="L74" s="722"/>
      <c r="M74" s="722"/>
      <c r="N74" s="722"/>
      <c r="O74" s="722"/>
      <c r="P74" s="722"/>
      <c r="Q74" s="722"/>
      <c r="R74" s="722"/>
      <c r="S74" s="722"/>
      <c r="T74" s="815"/>
    </row>
    <row r="75" spans="1:20" ht="17.25" customHeight="1">
      <c r="A75" s="92"/>
      <c r="B75" s="149" t="s">
        <v>45</v>
      </c>
      <c r="C75" s="722"/>
      <c r="D75" s="722"/>
      <c r="E75" s="722"/>
      <c r="F75" s="722"/>
      <c r="G75" s="722"/>
      <c r="H75" s="722"/>
      <c r="I75" s="722"/>
      <c r="J75" s="722"/>
      <c r="K75" s="722"/>
      <c r="L75" s="722"/>
      <c r="M75" s="722"/>
      <c r="N75" s="722"/>
      <c r="O75" s="722"/>
      <c r="P75" s="722"/>
      <c r="Q75" s="722"/>
      <c r="R75" s="722"/>
      <c r="S75" s="722"/>
      <c r="T75" s="815"/>
    </row>
    <row r="76" spans="1:20" ht="17.25" customHeight="1">
      <c r="A76" s="93"/>
      <c r="B76" s="146" t="s">
        <v>46</v>
      </c>
      <c r="C76" s="666"/>
      <c r="D76" s="666"/>
      <c r="E76" s="666"/>
      <c r="F76" s="666"/>
      <c r="G76" s="666"/>
      <c r="H76" s="666"/>
      <c r="I76" s="666"/>
      <c r="J76" s="666"/>
      <c r="K76" s="666"/>
      <c r="L76" s="666"/>
      <c r="M76" s="666"/>
      <c r="N76" s="666"/>
      <c r="O76" s="666"/>
      <c r="P76" s="666"/>
      <c r="Q76" s="666"/>
      <c r="R76" s="666"/>
      <c r="S76" s="666"/>
      <c r="T76" s="625"/>
    </row>
    <row r="77" spans="1:20" ht="17.25" customHeight="1">
      <c r="A77" s="35" t="s">
        <v>228</v>
      </c>
      <c r="B77" s="754" t="s">
        <v>777</v>
      </c>
      <c r="C77" s="754"/>
      <c r="D77" s="754"/>
      <c r="E77" s="754"/>
      <c r="F77" s="754"/>
      <c r="G77" s="754"/>
      <c r="H77" s="754"/>
      <c r="I77" s="754"/>
      <c r="J77" s="754"/>
      <c r="K77" s="754"/>
      <c r="L77" s="754"/>
      <c r="M77" s="754"/>
      <c r="N77" s="754"/>
      <c r="O77" s="754"/>
      <c r="P77" s="754"/>
      <c r="Q77" s="754"/>
      <c r="R77" s="754"/>
      <c r="S77" s="754"/>
      <c r="T77" s="734"/>
    </row>
    <row r="78" spans="1:20" s="157" customFormat="1" ht="17.25" customHeight="1">
      <c r="A78" s="35" t="s">
        <v>408</v>
      </c>
      <c r="B78" s="754" t="s">
        <v>409</v>
      </c>
      <c r="C78" s="754"/>
      <c r="D78" s="754"/>
      <c r="E78" s="754"/>
      <c r="F78" s="754"/>
      <c r="G78" s="754"/>
      <c r="H78" s="754"/>
      <c r="I78" s="754"/>
      <c r="J78" s="754"/>
      <c r="K78" s="754"/>
      <c r="L78" s="754"/>
      <c r="M78" s="754"/>
      <c r="N78" s="754"/>
      <c r="O78" s="754"/>
      <c r="P78" s="754"/>
      <c r="Q78" s="754"/>
      <c r="R78" s="754"/>
      <c r="S78" s="754"/>
      <c r="T78" s="734"/>
    </row>
    <row r="79" spans="1:20" ht="17.25" customHeight="1">
      <c r="A79" s="92"/>
      <c r="B79" s="149" t="s">
        <v>44</v>
      </c>
      <c r="C79" s="719" t="s">
        <v>407</v>
      </c>
      <c r="D79" s="719"/>
      <c r="E79" s="719"/>
      <c r="F79" s="719"/>
      <c r="G79" s="719"/>
      <c r="H79" s="719"/>
      <c r="I79" s="719"/>
      <c r="J79" s="719"/>
      <c r="K79" s="719"/>
      <c r="L79" s="719"/>
      <c r="M79" s="719"/>
      <c r="N79" s="719"/>
      <c r="O79" s="719"/>
      <c r="P79" s="719"/>
      <c r="Q79" s="719"/>
      <c r="R79" s="719"/>
      <c r="S79" s="719"/>
      <c r="T79" s="920"/>
    </row>
    <row r="80" spans="1:20" ht="17.25" customHeight="1">
      <c r="A80" s="92"/>
      <c r="B80" s="144"/>
      <c r="C80" s="669"/>
      <c r="D80" s="669"/>
      <c r="E80" s="669"/>
      <c r="F80" s="669"/>
      <c r="G80" s="669"/>
      <c r="H80" s="669"/>
      <c r="I80" s="669"/>
      <c r="J80" s="669"/>
      <c r="K80" s="669"/>
      <c r="L80" s="669"/>
      <c r="M80" s="669"/>
      <c r="N80" s="669"/>
      <c r="O80" s="669"/>
      <c r="P80" s="669"/>
      <c r="Q80" s="669"/>
      <c r="R80" s="669"/>
      <c r="S80" s="669"/>
      <c r="T80" s="919"/>
    </row>
    <row r="81" spans="1:20" ht="17.25" customHeight="1">
      <c r="A81" s="92"/>
      <c r="B81" s="90"/>
      <c r="C81" s="669"/>
      <c r="D81" s="669"/>
      <c r="E81" s="669"/>
      <c r="F81" s="669"/>
      <c r="G81" s="669"/>
      <c r="H81" s="669"/>
      <c r="I81" s="669"/>
      <c r="J81" s="669"/>
      <c r="K81" s="669"/>
      <c r="L81" s="669"/>
      <c r="M81" s="669"/>
      <c r="N81" s="669"/>
      <c r="O81" s="669"/>
      <c r="P81" s="669"/>
      <c r="Q81" s="669"/>
      <c r="R81" s="669"/>
      <c r="S81" s="669"/>
      <c r="T81" s="919"/>
    </row>
    <row r="82" spans="1:20" ht="17.25" customHeight="1">
      <c r="A82" s="92"/>
      <c r="B82" s="149" t="s">
        <v>45</v>
      </c>
      <c r="C82" s="719" t="s">
        <v>412</v>
      </c>
      <c r="D82" s="719"/>
      <c r="E82" s="719"/>
      <c r="F82" s="719"/>
      <c r="G82" s="719"/>
      <c r="H82" s="719"/>
      <c r="I82" s="719"/>
      <c r="J82" s="719"/>
      <c r="K82" s="719"/>
      <c r="L82" s="719"/>
      <c r="M82" s="719"/>
      <c r="N82" s="719"/>
      <c r="O82" s="719"/>
      <c r="P82" s="719"/>
      <c r="Q82" s="719"/>
      <c r="R82" s="719"/>
      <c r="S82" s="719"/>
      <c r="T82" s="920"/>
    </row>
    <row r="83" spans="1:20" ht="17.25" customHeight="1">
      <c r="A83" s="92"/>
      <c r="B83" s="144"/>
      <c r="C83" s="669"/>
      <c r="D83" s="669"/>
      <c r="E83" s="669"/>
      <c r="F83" s="669"/>
      <c r="G83" s="669"/>
      <c r="H83" s="669"/>
      <c r="I83" s="669"/>
      <c r="J83" s="669"/>
      <c r="K83" s="669"/>
      <c r="L83" s="669"/>
      <c r="M83" s="669"/>
      <c r="N83" s="669"/>
      <c r="O83" s="669"/>
      <c r="P83" s="669"/>
      <c r="Q83" s="669"/>
      <c r="R83" s="669"/>
      <c r="S83" s="669"/>
      <c r="T83" s="919"/>
    </row>
    <row r="84" spans="1:20" ht="17.25" customHeight="1">
      <c r="A84" s="92"/>
      <c r="B84" s="90"/>
      <c r="C84" s="669"/>
      <c r="D84" s="669"/>
      <c r="E84" s="669"/>
      <c r="F84" s="669"/>
      <c r="G84" s="669"/>
      <c r="H84" s="669"/>
      <c r="I84" s="669"/>
      <c r="J84" s="669"/>
      <c r="K84" s="669"/>
      <c r="L84" s="669"/>
      <c r="M84" s="669"/>
      <c r="N84" s="669"/>
      <c r="O84" s="669"/>
      <c r="P84" s="669"/>
      <c r="Q84" s="669"/>
      <c r="R84" s="669"/>
      <c r="S84" s="669"/>
      <c r="T84" s="919"/>
    </row>
    <row r="85" spans="1:20" ht="17.25" customHeight="1">
      <c r="A85" s="92"/>
      <c r="B85" s="149" t="s">
        <v>46</v>
      </c>
      <c r="C85" s="719" t="s">
        <v>413</v>
      </c>
      <c r="D85" s="719"/>
      <c r="E85" s="719"/>
      <c r="F85" s="719"/>
      <c r="G85" s="719"/>
      <c r="H85" s="719"/>
      <c r="I85" s="719"/>
      <c r="J85" s="719"/>
      <c r="K85" s="719"/>
      <c r="L85" s="719"/>
      <c r="M85" s="719"/>
      <c r="N85" s="719"/>
      <c r="O85" s="719"/>
      <c r="P85" s="719"/>
      <c r="Q85" s="719"/>
      <c r="R85" s="719"/>
      <c r="S85" s="719"/>
      <c r="T85" s="920"/>
    </row>
    <row r="86" spans="1:20" ht="17.25" customHeight="1">
      <c r="A86" s="92"/>
      <c r="B86" s="144"/>
      <c r="C86" s="669"/>
      <c r="D86" s="669"/>
      <c r="E86" s="669"/>
      <c r="F86" s="669"/>
      <c r="G86" s="669"/>
      <c r="H86" s="669"/>
      <c r="I86" s="669"/>
      <c r="J86" s="669"/>
      <c r="K86" s="669"/>
      <c r="L86" s="669"/>
      <c r="M86" s="669"/>
      <c r="N86" s="669"/>
      <c r="O86" s="669"/>
      <c r="P86" s="669"/>
      <c r="Q86" s="669"/>
      <c r="R86" s="669"/>
      <c r="S86" s="669"/>
      <c r="T86" s="919"/>
    </row>
    <row r="87" spans="1:20" ht="17.25" customHeight="1">
      <c r="A87" s="92"/>
      <c r="B87" s="90"/>
      <c r="C87" s="669"/>
      <c r="D87" s="669"/>
      <c r="E87" s="669"/>
      <c r="F87" s="669"/>
      <c r="G87" s="669"/>
      <c r="H87" s="669"/>
      <c r="I87" s="669"/>
      <c r="J87" s="669"/>
      <c r="K87" s="669"/>
      <c r="L87" s="669"/>
      <c r="M87" s="669"/>
      <c r="N87" s="669"/>
      <c r="O87" s="669"/>
      <c r="P87" s="669"/>
      <c r="Q87" s="669"/>
      <c r="R87" s="669"/>
      <c r="S87" s="669"/>
      <c r="T87" s="919"/>
    </row>
    <row r="88" spans="1:20" ht="17.25" customHeight="1">
      <c r="A88" s="92"/>
      <c r="B88" s="149" t="s">
        <v>410</v>
      </c>
      <c r="C88" s="719" t="s">
        <v>414</v>
      </c>
      <c r="D88" s="719"/>
      <c r="E88" s="719"/>
      <c r="F88" s="719"/>
      <c r="G88" s="719"/>
      <c r="H88" s="719"/>
      <c r="I88" s="719"/>
      <c r="J88" s="719"/>
      <c r="K88" s="719"/>
      <c r="L88" s="719"/>
      <c r="M88" s="719"/>
      <c r="N88" s="719"/>
      <c r="O88" s="719"/>
      <c r="P88" s="719"/>
      <c r="Q88" s="719"/>
      <c r="R88" s="719"/>
      <c r="S88" s="719"/>
      <c r="T88" s="920"/>
    </row>
    <row r="89" spans="1:20" ht="17.25" customHeight="1">
      <c r="A89" s="92"/>
      <c r="B89" s="144"/>
      <c r="C89" s="669"/>
      <c r="D89" s="669"/>
      <c r="E89" s="669"/>
      <c r="F89" s="669"/>
      <c r="G89" s="669"/>
      <c r="H89" s="669"/>
      <c r="I89" s="669"/>
      <c r="J89" s="669"/>
      <c r="K89" s="669"/>
      <c r="L89" s="669"/>
      <c r="M89" s="669"/>
      <c r="N89" s="669"/>
      <c r="O89" s="669"/>
      <c r="P89" s="669"/>
      <c r="Q89" s="669"/>
      <c r="R89" s="669"/>
      <c r="S89" s="669"/>
      <c r="T89" s="919"/>
    </row>
    <row r="90" spans="1:20" ht="17.25" customHeight="1">
      <c r="A90" s="92"/>
      <c r="B90" s="90"/>
      <c r="C90" s="669"/>
      <c r="D90" s="669"/>
      <c r="E90" s="669"/>
      <c r="F90" s="669"/>
      <c r="G90" s="669"/>
      <c r="H90" s="669"/>
      <c r="I90" s="669"/>
      <c r="J90" s="669"/>
      <c r="K90" s="669"/>
      <c r="L90" s="669"/>
      <c r="M90" s="669"/>
      <c r="N90" s="669"/>
      <c r="O90" s="669"/>
      <c r="P90" s="669"/>
      <c r="Q90" s="669"/>
      <c r="R90" s="669"/>
      <c r="S90" s="669"/>
      <c r="T90" s="919"/>
    </row>
    <row r="91" spans="1:20" ht="17.25" customHeight="1">
      <c r="A91" s="92"/>
      <c r="B91" s="149" t="s">
        <v>411</v>
      </c>
      <c r="C91" s="719" t="s">
        <v>415</v>
      </c>
      <c r="D91" s="719"/>
      <c r="E91" s="719"/>
      <c r="F91" s="719"/>
      <c r="G91" s="719"/>
      <c r="H91" s="719"/>
      <c r="I91" s="719"/>
      <c r="J91" s="719"/>
      <c r="K91" s="719"/>
      <c r="L91" s="719"/>
      <c r="M91" s="719"/>
      <c r="N91" s="719"/>
      <c r="O91" s="719"/>
      <c r="P91" s="719"/>
      <c r="Q91" s="719"/>
      <c r="R91" s="719"/>
      <c r="S91" s="719"/>
      <c r="T91" s="920"/>
    </row>
    <row r="92" spans="1:20" ht="17.25" customHeight="1">
      <c r="A92" s="92"/>
      <c r="B92" s="144"/>
      <c r="C92" s="669"/>
      <c r="D92" s="669"/>
      <c r="E92" s="669"/>
      <c r="F92" s="669"/>
      <c r="G92" s="669"/>
      <c r="H92" s="669"/>
      <c r="I92" s="669"/>
      <c r="J92" s="669"/>
      <c r="K92" s="669"/>
      <c r="L92" s="669"/>
      <c r="M92" s="669"/>
      <c r="N92" s="669"/>
      <c r="O92" s="669"/>
      <c r="P92" s="669"/>
      <c r="Q92" s="669"/>
      <c r="R92" s="669"/>
      <c r="S92" s="669"/>
      <c r="T92" s="919"/>
    </row>
    <row r="93" spans="1:20" ht="17.25" customHeight="1">
      <c r="A93" s="92"/>
      <c r="B93" s="90"/>
      <c r="C93" s="669"/>
      <c r="D93" s="669"/>
      <c r="E93" s="669"/>
      <c r="F93" s="669"/>
      <c r="G93" s="669"/>
      <c r="H93" s="669"/>
      <c r="I93" s="669"/>
      <c r="J93" s="669"/>
      <c r="K93" s="669"/>
      <c r="L93" s="669"/>
      <c r="M93" s="669"/>
      <c r="N93" s="669"/>
      <c r="O93" s="669"/>
      <c r="P93" s="669"/>
      <c r="Q93" s="669"/>
      <c r="R93" s="669"/>
      <c r="S93" s="669"/>
      <c r="T93" s="919"/>
    </row>
    <row r="94" spans="1:20" ht="17.25" customHeight="1">
      <c r="A94" s="35" t="s">
        <v>422</v>
      </c>
      <c r="B94" s="754" t="s">
        <v>416</v>
      </c>
      <c r="C94" s="754"/>
      <c r="D94" s="754"/>
      <c r="E94" s="754"/>
      <c r="F94" s="754"/>
      <c r="G94" s="754"/>
      <c r="H94" s="754"/>
      <c r="I94" s="754"/>
      <c r="J94" s="754"/>
      <c r="K94" s="754"/>
      <c r="L94" s="754"/>
      <c r="M94" s="754"/>
      <c r="N94" s="754"/>
      <c r="O94" s="754"/>
      <c r="P94" s="754"/>
      <c r="Q94" s="754"/>
      <c r="R94" s="754"/>
      <c r="S94" s="754"/>
      <c r="T94" s="734"/>
    </row>
    <row r="95" spans="1:20" ht="17.25" customHeight="1">
      <c r="A95" s="92"/>
      <c r="B95" s="149" t="s">
        <v>423</v>
      </c>
      <c r="C95" s="156" t="s">
        <v>778</v>
      </c>
      <c r="D95" s="156"/>
      <c r="E95" s="156"/>
      <c r="F95" s="156"/>
      <c r="G95" s="156"/>
      <c r="H95" s="156"/>
      <c r="I95" s="156"/>
      <c r="J95" s="156"/>
      <c r="K95" s="156"/>
      <c r="L95" s="156"/>
      <c r="M95" s="156"/>
      <c r="N95" s="156"/>
      <c r="O95" s="156"/>
      <c r="P95" s="156"/>
      <c r="Q95" s="156"/>
      <c r="R95" s="156"/>
      <c r="S95" s="156"/>
      <c r="T95" s="89"/>
    </row>
    <row r="96" spans="1:20" s="157" customFormat="1" ht="17.25" customHeight="1">
      <c r="A96" s="92"/>
      <c r="B96" s="149" t="s">
        <v>6</v>
      </c>
      <c r="C96" s="156" t="s">
        <v>755</v>
      </c>
      <c r="D96" s="144"/>
      <c r="E96" s="156"/>
      <c r="F96" s="156"/>
      <c r="G96" s="156"/>
      <c r="H96" s="156"/>
      <c r="I96" s="156"/>
      <c r="J96" s="156"/>
      <c r="K96" s="156"/>
      <c r="L96" s="156"/>
      <c r="M96" s="156"/>
      <c r="N96" s="156"/>
      <c r="O96" s="156"/>
      <c r="P96" s="156"/>
      <c r="Q96" s="156"/>
      <c r="R96" s="156"/>
      <c r="S96" s="156"/>
      <c r="T96" s="89"/>
    </row>
    <row r="97" spans="1:20" ht="17.25" customHeight="1">
      <c r="A97" s="92"/>
      <c r="B97" s="149" t="s">
        <v>301</v>
      </c>
      <c r="C97" s="156" t="s">
        <v>424</v>
      </c>
      <c r="D97" s="156"/>
      <c r="E97" s="156"/>
      <c r="F97" s="156"/>
      <c r="G97" s="156"/>
      <c r="H97" s="156"/>
      <c r="I97" s="156"/>
      <c r="J97" s="156"/>
      <c r="K97" s="156"/>
      <c r="L97" s="156"/>
      <c r="M97" s="156"/>
      <c r="N97" s="156"/>
      <c r="O97" s="156"/>
      <c r="P97" s="156"/>
      <c r="Q97" s="156"/>
      <c r="R97" s="156"/>
      <c r="S97" s="156"/>
      <c r="T97" s="89"/>
    </row>
    <row r="98" spans="1:20" ht="17.25" customHeight="1">
      <c r="A98" s="92"/>
      <c r="B98" s="149" t="s">
        <v>8</v>
      </c>
      <c r="C98" s="156" t="s">
        <v>425</v>
      </c>
      <c r="D98" s="156"/>
      <c r="E98" s="156"/>
      <c r="F98" s="156"/>
      <c r="G98" s="156"/>
      <c r="H98" s="156"/>
      <c r="I98" s="156"/>
      <c r="J98" s="156"/>
      <c r="K98" s="156"/>
      <c r="L98" s="156"/>
      <c r="M98" s="156"/>
      <c r="N98" s="156"/>
      <c r="O98" s="156"/>
      <c r="P98" s="156"/>
      <c r="Q98" s="156"/>
      <c r="R98" s="156"/>
      <c r="S98" s="156"/>
      <c r="T98" s="89"/>
    </row>
    <row r="99" spans="1:20" ht="17.25" customHeight="1">
      <c r="A99" s="93"/>
      <c r="B99" s="146" t="s">
        <v>10</v>
      </c>
      <c r="C99" s="100" t="s">
        <v>776</v>
      </c>
      <c r="D99" s="100"/>
      <c r="E99" s="100"/>
      <c r="F99" s="100"/>
      <c r="G99" s="100"/>
      <c r="H99" s="100"/>
      <c r="I99" s="100"/>
      <c r="J99" s="100"/>
      <c r="K99" s="100"/>
      <c r="L99" s="100"/>
      <c r="M99" s="100"/>
      <c r="N99" s="100"/>
      <c r="O99" s="100"/>
      <c r="P99" s="100"/>
      <c r="Q99" s="100"/>
      <c r="R99" s="100"/>
      <c r="S99" s="100"/>
      <c r="T99" s="85"/>
    </row>
    <row r="100" spans="1:20" ht="17.25" customHeight="1">
      <c r="A100" s="144"/>
      <c r="B100" s="144"/>
      <c r="C100" s="144"/>
      <c r="D100" s="144"/>
      <c r="E100" s="144"/>
      <c r="F100" s="144"/>
      <c r="G100" s="144"/>
      <c r="H100" s="144"/>
      <c r="I100" s="144"/>
      <c r="J100" s="144"/>
      <c r="K100" s="144"/>
      <c r="L100" s="144"/>
      <c r="M100" s="144"/>
      <c r="N100" s="144"/>
      <c r="O100" s="144"/>
      <c r="P100" s="144"/>
      <c r="Q100" s="144"/>
      <c r="R100" s="144"/>
      <c r="S100" s="144"/>
      <c r="T100" s="144"/>
    </row>
    <row r="101" spans="1:20" ht="13.5">
      <c r="A101" s="230" t="s">
        <v>239</v>
      </c>
      <c r="B101" s="767" t="s">
        <v>603</v>
      </c>
      <c r="C101" s="767"/>
      <c r="D101" s="767"/>
      <c r="E101" s="767"/>
      <c r="F101" s="767"/>
      <c r="G101" s="767"/>
      <c r="H101" s="767"/>
      <c r="I101" s="767"/>
      <c r="J101" s="767"/>
      <c r="K101" s="767"/>
      <c r="L101" s="767"/>
      <c r="M101" s="767"/>
      <c r="N101" s="767"/>
      <c r="O101" s="767"/>
      <c r="P101" s="767"/>
      <c r="Q101" s="767"/>
      <c r="R101" s="767"/>
      <c r="S101" s="767"/>
      <c r="T101" s="767"/>
    </row>
    <row r="102" spans="1:20" ht="13.5">
      <c r="A102" s="153"/>
      <c r="B102" s="767"/>
      <c r="C102" s="767"/>
      <c r="D102" s="767"/>
      <c r="E102" s="767"/>
      <c r="F102" s="767"/>
      <c r="G102" s="767"/>
      <c r="H102" s="767"/>
      <c r="I102" s="767"/>
      <c r="J102" s="767"/>
      <c r="K102" s="767"/>
      <c r="L102" s="767"/>
      <c r="M102" s="767"/>
      <c r="N102" s="767"/>
      <c r="O102" s="767"/>
      <c r="P102" s="767"/>
      <c r="Q102" s="767"/>
      <c r="R102" s="767"/>
      <c r="S102" s="767"/>
      <c r="T102" s="767"/>
    </row>
    <row r="103" spans="1:20" ht="13.5">
      <c r="A103" s="153"/>
      <c r="B103" s="767"/>
      <c r="C103" s="767"/>
      <c r="D103" s="767"/>
      <c r="E103" s="767"/>
      <c r="F103" s="767"/>
      <c r="G103" s="767"/>
      <c r="H103" s="767"/>
      <c r="I103" s="767"/>
      <c r="J103" s="767"/>
      <c r="K103" s="767"/>
      <c r="L103" s="767"/>
      <c r="M103" s="767"/>
      <c r="N103" s="767"/>
      <c r="O103" s="767"/>
      <c r="P103" s="767"/>
      <c r="Q103" s="767"/>
      <c r="R103" s="767"/>
      <c r="S103" s="767"/>
      <c r="T103" s="767"/>
    </row>
    <row r="104" spans="1:20" ht="13.5">
      <c r="A104" s="144"/>
      <c r="B104" s="767"/>
      <c r="C104" s="767"/>
      <c r="D104" s="767"/>
      <c r="E104" s="767"/>
      <c r="F104" s="767"/>
      <c r="G104" s="767"/>
      <c r="H104" s="767"/>
      <c r="I104" s="767"/>
      <c r="J104" s="767"/>
      <c r="K104" s="767"/>
      <c r="L104" s="767"/>
      <c r="M104" s="767"/>
      <c r="N104" s="767"/>
      <c r="O104" s="767"/>
      <c r="P104" s="767"/>
      <c r="Q104" s="767"/>
      <c r="R104" s="767"/>
      <c r="S104" s="767"/>
      <c r="T104" s="767"/>
    </row>
  </sheetData>
  <mergeCells count="115">
    <mergeCell ref="C70:T70"/>
    <mergeCell ref="C66:F66"/>
    <mergeCell ref="G66:Q66"/>
    <mergeCell ref="R66:T66"/>
    <mergeCell ref="C67:F67"/>
    <mergeCell ref="G67:Q67"/>
    <mergeCell ref="R67:T67"/>
    <mergeCell ref="C64:F64"/>
    <mergeCell ref="G64:Q64"/>
    <mergeCell ref="R64:T64"/>
    <mergeCell ref="C65:F65"/>
    <mergeCell ref="G65:Q65"/>
    <mergeCell ref="R65:T65"/>
    <mergeCell ref="B69:T69"/>
    <mergeCell ref="E20:H20"/>
    <mergeCell ref="D43:F43"/>
    <mergeCell ref="D44:F44"/>
    <mergeCell ref="G43:O43"/>
    <mergeCell ref="G44:O44"/>
    <mergeCell ref="P43:Q43"/>
    <mergeCell ref="P44:Q44"/>
    <mergeCell ref="B6:F6"/>
    <mergeCell ref="H6:T6"/>
    <mergeCell ref="H7:T7"/>
    <mergeCell ref="B8:F8"/>
    <mergeCell ref="G8:G9"/>
    <mergeCell ref="H8:T9"/>
    <mergeCell ref="B32:T32"/>
    <mergeCell ref="C29:D29"/>
    <mergeCell ref="B31:F31"/>
    <mergeCell ref="C20:D20"/>
    <mergeCell ref="E29:H29"/>
    <mergeCell ref="B19:T19"/>
    <mergeCell ref="H21:L21"/>
    <mergeCell ref="H22:L22"/>
    <mergeCell ref="N22:S22"/>
    <mergeCell ref="C34:T36"/>
    <mergeCell ref="D21:F21"/>
    <mergeCell ref="A2:T2"/>
    <mergeCell ref="A4:F5"/>
    <mergeCell ref="H4:R4"/>
    <mergeCell ref="S4:T4"/>
    <mergeCell ref="H5:R5"/>
    <mergeCell ref="S5:T5"/>
    <mergeCell ref="B14:T14"/>
    <mergeCell ref="B16:T16"/>
    <mergeCell ref="B17:T18"/>
    <mergeCell ref="B15:D15"/>
    <mergeCell ref="G10:G11"/>
    <mergeCell ref="H10:T11"/>
    <mergeCell ref="B12:T12"/>
    <mergeCell ref="B13:F13"/>
    <mergeCell ref="H13:K13"/>
    <mergeCell ref="M13:O13"/>
    <mergeCell ref="F15:S15"/>
    <mergeCell ref="F52:I52"/>
    <mergeCell ref="F53:I53"/>
    <mergeCell ref="F54:G54"/>
    <mergeCell ref="F55:G55"/>
    <mergeCell ref="F56:G56"/>
    <mergeCell ref="F57:G57"/>
    <mergeCell ref="H27:L27"/>
    <mergeCell ref="N27:S27"/>
    <mergeCell ref="H28:L28"/>
    <mergeCell ref="N28:S28"/>
    <mergeCell ref="I30:S30"/>
    <mergeCell ref="C30:G30"/>
    <mergeCell ref="G39:I39"/>
    <mergeCell ref="O39:P39"/>
    <mergeCell ref="E39:F39"/>
    <mergeCell ref="K39:N39"/>
    <mergeCell ref="H23:L23"/>
    <mergeCell ref="N23:S23"/>
    <mergeCell ref="H24:L24"/>
    <mergeCell ref="N24:S24"/>
    <mergeCell ref="H25:L25"/>
    <mergeCell ref="H26:L26"/>
    <mergeCell ref="B45:T45"/>
    <mergeCell ref="D25:F25"/>
    <mergeCell ref="C68:F68"/>
    <mergeCell ref="G68:Q68"/>
    <mergeCell ref="R68:T68"/>
    <mergeCell ref="B61:T61"/>
    <mergeCell ref="H62:I62"/>
    <mergeCell ref="J62:O62"/>
    <mergeCell ref="F63:I63"/>
    <mergeCell ref="K63:P63"/>
    <mergeCell ref="B59:T60"/>
    <mergeCell ref="F41:S41"/>
    <mergeCell ref="F47:T47"/>
    <mergeCell ref="F48:T48"/>
    <mergeCell ref="F49:I49"/>
    <mergeCell ref="F50:I50"/>
    <mergeCell ref="F51:I51"/>
    <mergeCell ref="B58:T58"/>
    <mergeCell ref="C80:T81"/>
    <mergeCell ref="B94:T94"/>
    <mergeCell ref="B101:T104"/>
    <mergeCell ref="C71:T71"/>
    <mergeCell ref="C72:T72"/>
    <mergeCell ref="C74:T74"/>
    <mergeCell ref="C75:T75"/>
    <mergeCell ref="C76:T76"/>
    <mergeCell ref="B77:T77"/>
    <mergeCell ref="C91:T91"/>
    <mergeCell ref="C92:T93"/>
    <mergeCell ref="C88:T88"/>
    <mergeCell ref="C89:T90"/>
    <mergeCell ref="C85:T85"/>
    <mergeCell ref="C86:T87"/>
    <mergeCell ref="C82:T82"/>
    <mergeCell ref="C83:T84"/>
    <mergeCell ref="C79:T79"/>
    <mergeCell ref="B78:T78"/>
    <mergeCell ref="B73:T73"/>
  </mergeCells>
  <phoneticPr fontId="1"/>
  <dataValidations count="1">
    <dataValidation type="list" allowBlank="1" showInputMessage="1" showErrorMessage="1" errorTitle="入力エラー" error="プルダウンより選択してください。" sqref="C42 B20 B29 G21:G28 G31 C38">
      <formula1>"□,☑"</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blackAndWhite="1" r:id="rId1"/>
  <rowBreaks count="1" manualBreakCount="1">
    <brk id="60" max="1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J49"/>
  <sheetViews>
    <sheetView showGridLines="0" view="pageBreakPreview" zoomScaleNormal="100" zoomScaleSheetLayoutView="100" workbookViewId="0">
      <selection activeCell="C11" sqref="C11"/>
    </sheetView>
  </sheetViews>
  <sheetFormatPr defaultRowHeight="17.25" customHeight="1"/>
  <cols>
    <col min="1" max="1" width="3.375" style="3" bestFit="1" customWidth="1"/>
    <col min="2" max="2" width="3.5" style="3" bestFit="1" customWidth="1"/>
    <col min="3" max="3" width="21.875" style="3" customWidth="1"/>
    <col min="4" max="9" width="12.125" style="3" customWidth="1"/>
    <col min="10" max="10" width="14.5" style="3" customWidth="1"/>
    <col min="11" max="16384" width="9" style="3"/>
  </cols>
  <sheetData>
    <row r="1" spans="1:10" ht="17.25" customHeight="1">
      <c r="A1" s="3" t="s">
        <v>427</v>
      </c>
    </row>
    <row r="2" spans="1:10" ht="17.25" customHeight="1">
      <c r="A2" s="639" t="s">
        <v>429</v>
      </c>
      <c r="B2" s="639"/>
      <c r="C2" s="639"/>
      <c r="D2" s="639"/>
      <c r="E2" s="639"/>
      <c r="F2" s="639"/>
      <c r="G2" s="639"/>
      <c r="H2" s="639"/>
      <c r="I2" s="639"/>
      <c r="J2" s="639"/>
    </row>
    <row r="3" spans="1:10" ht="17.25" customHeight="1" thickBot="1"/>
    <row r="4" spans="1:10" ht="21.75" customHeight="1">
      <c r="F4" s="260" t="s">
        <v>472</v>
      </c>
      <c r="H4" s="260" t="s">
        <v>474</v>
      </c>
    </row>
    <row r="5" spans="1:10" ht="21.75" customHeight="1" thickBot="1">
      <c r="F5" s="250"/>
      <c r="H5" s="250"/>
    </row>
    <row r="6" spans="1:10" ht="21.75" customHeight="1" thickBot="1">
      <c r="A6" s="861" t="s">
        <v>430</v>
      </c>
      <c r="B6" s="862"/>
      <c r="C6" s="956"/>
      <c r="D6" s="256" t="s">
        <v>463</v>
      </c>
      <c r="E6" s="240" t="s">
        <v>464</v>
      </c>
      <c r="F6" s="257" t="s">
        <v>473</v>
      </c>
      <c r="G6" s="240" t="s">
        <v>464</v>
      </c>
      <c r="H6" s="258" t="s">
        <v>475</v>
      </c>
      <c r="I6" s="259" t="s">
        <v>465</v>
      </c>
      <c r="J6" s="244" t="s">
        <v>466</v>
      </c>
    </row>
    <row r="7" spans="1:10" ht="21.75" customHeight="1">
      <c r="A7" s="160" t="s">
        <v>431</v>
      </c>
      <c r="B7" s="718" t="s">
        <v>432</v>
      </c>
      <c r="C7" s="959"/>
      <c r="D7" s="261"/>
      <c r="E7" s="262"/>
      <c r="F7" s="263">
        <f>ROUNDDOWN(E7*$F$5,0)</f>
        <v>0</v>
      </c>
      <c r="G7" s="262"/>
      <c r="H7" s="264">
        <f>ROUNDDOWN(G7*$H$5,0)</f>
        <v>0</v>
      </c>
      <c r="I7" s="265">
        <f>SUM(D7,F7,H7)</f>
        <v>0</v>
      </c>
      <c r="J7" s="245"/>
    </row>
    <row r="8" spans="1:10" ht="21.75" customHeight="1">
      <c r="A8" s="158" t="s">
        <v>433</v>
      </c>
      <c r="B8" s="745" t="s">
        <v>434</v>
      </c>
      <c r="C8" s="960"/>
      <c r="D8" s="266"/>
      <c r="E8" s="267"/>
      <c r="F8" s="268">
        <f>ROUNDDOWN(E8*$F$5,0)</f>
        <v>0</v>
      </c>
      <c r="G8" s="267"/>
      <c r="H8" s="269">
        <f t="shared" ref="H8:H9" si="0">ROUNDDOWN(G8*$H$5,0)</f>
        <v>0</v>
      </c>
      <c r="I8" s="270">
        <f t="shared" ref="I8:I9" si="1">SUM(D8,F8,H8)</f>
        <v>0</v>
      </c>
      <c r="J8" s="246"/>
    </row>
    <row r="9" spans="1:10" ht="21.75" customHeight="1">
      <c r="A9" s="166" t="s">
        <v>435</v>
      </c>
      <c r="B9" s="580" t="s">
        <v>881</v>
      </c>
      <c r="C9" s="581"/>
      <c r="D9" s="271">
        <f>SUM(D10:D13)</f>
        <v>0</v>
      </c>
      <c r="E9" s="272">
        <f>SUM(E10:E13)</f>
        <v>0</v>
      </c>
      <c r="F9" s="273">
        <f>ROUNDDOWN(E9*$F$5,0)</f>
        <v>0</v>
      </c>
      <c r="G9" s="272">
        <f>SUM(G10:G13)</f>
        <v>0</v>
      </c>
      <c r="H9" s="274">
        <f t="shared" si="0"/>
        <v>0</v>
      </c>
      <c r="I9" s="275">
        <f t="shared" si="1"/>
        <v>0</v>
      </c>
      <c r="J9" s="247"/>
    </row>
    <row r="10" spans="1:10" ht="21.75" customHeight="1">
      <c r="A10" s="241"/>
      <c r="B10" s="231" t="s">
        <v>436</v>
      </c>
      <c r="C10" s="21" t="s">
        <v>437</v>
      </c>
      <c r="D10" s="276"/>
      <c r="E10" s="277"/>
      <c r="F10" s="278" t="s">
        <v>467</v>
      </c>
      <c r="G10" s="277"/>
      <c r="H10" s="279" t="s">
        <v>471</v>
      </c>
      <c r="I10" s="280" t="s">
        <v>468</v>
      </c>
      <c r="J10" s="248"/>
    </row>
    <row r="11" spans="1:10" ht="21.75" customHeight="1">
      <c r="A11" s="242"/>
      <c r="B11" s="169" t="s">
        <v>438</v>
      </c>
      <c r="C11" s="243" t="s">
        <v>439</v>
      </c>
      <c r="D11" s="281"/>
      <c r="E11" s="282"/>
      <c r="F11" s="283" t="s">
        <v>468</v>
      </c>
      <c r="G11" s="282"/>
      <c r="H11" s="284" t="s">
        <v>471</v>
      </c>
      <c r="I11" s="285" t="s">
        <v>471</v>
      </c>
      <c r="J11" s="249"/>
    </row>
    <row r="12" spans="1:10" ht="21.75" customHeight="1">
      <c r="A12" s="242"/>
      <c r="B12" s="169" t="s">
        <v>440</v>
      </c>
      <c r="C12" s="243" t="s">
        <v>441</v>
      </c>
      <c r="D12" s="281"/>
      <c r="E12" s="282"/>
      <c r="F12" s="283" t="s">
        <v>469</v>
      </c>
      <c r="G12" s="282"/>
      <c r="H12" s="284" t="s">
        <v>471</v>
      </c>
      <c r="I12" s="285" t="s">
        <v>471</v>
      </c>
      <c r="J12" s="249"/>
    </row>
    <row r="13" spans="1:10" ht="21.75" customHeight="1">
      <c r="A13" s="241"/>
      <c r="B13" s="231" t="s">
        <v>442</v>
      </c>
      <c r="C13" s="21" t="s">
        <v>443</v>
      </c>
      <c r="D13" s="286"/>
      <c r="E13" s="287"/>
      <c r="F13" s="288" t="s">
        <v>470</v>
      </c>
      <c r="G13" s="287"/>
      <c r="H13" s="289" t="s">
        <v>471</v>
      </c>
      <c r="I13" s="290" t="s">
        <v>467</v>
      </c>
      <c r="J13" s="245"/>
    </row>
    <row r="14" spans="1:10" ht="21.75" customHeight="1">
      <c r="A14" s="253" t="s">
        <v>444</v>
      </c>
      <c r="B14" s="951" t="s">
        <v>445</v>
      </c>
      <c r="C14" s="952"/>
      <c r="D14" s="271">
        <f>SUM(D15:D17)</f>
        <v>0</v>
      </c>
      <c r="E14" s="272">
        <f>SUM(E15:E17)</f>
        <v>0</v>
      </c>
      <c r="F14" s="273">
        <f>ROUNDDOWN(E14*$F$5,0)</f>
        <v>0</v>
      </c>
      <c r="G14" s="272">
        <f>SUM(G15:G17)</f>
        <v>0</v>
      </c>
      <c r="H14" s="274">
        <f>ROUNDDOWN(G14*$H$5,0)</f>
        <v>0</v>
      </c>
      <c r="I14" s="275">
        <f>SUM(D14,F14,H14)</f>
        <v>0</v>
      </c>
      <c r="J14" s="247"/>
    </row>
    <row r="15" spans="1:10" s="530" customFormat="1" ht="21.75" customHeight="1">
      <c r="A15" s="251"/>
      <c r="B15" s="535" t="s">
        <v>903</v>
      </c>
      <c r="C15" s="252" t="s">
        <v>906</v>
      </c>
      <c r="D15" s="294"/>
      <c r="E15" s="295"/>
      <c r="F15" s="296" t="s">
        <v>469</v>
      </c>
      <c r="G15" s="295"/>
      <c r="H15" s="297" t="s">
        <v>471</v>
      </c>
      <c r="I15" s="298" t="s">
        <v>471</v>
      </c>
      <c r="J15" s="254"/>
    </row>
    <row r="16" spans="1:10" s="530" customFormat="1" ht="21.75" customHeight="1">
      <c r="A16" s="242"/>
      <c r="B16" s="540" t="s">
        <v>909</v>
      </c>
      <c r="C16" s="243" t="s">
        <v>907</v>
      </c>
      <c r="D16" s="281"/>
      <c r="E16" s="282"/>
      <c r="F16" s="283" t="s">
        <v>469</v>
      </c>
      <c r="G16" s="282"/>
      <c r="H16" s="284" t="s">
        <v>471</v>
      </c>
      <c r="I16" s="285" t="s">
        <v>471</v>
      </c>
      <c r="J16" s="249"/>
    </row>
    <row r="17" spans="1:10" s="530" customFormat="1" ht="21.75" customHeight="1">
      <c r="A17" s="532"/>
      <c r="B17" s="529" t="s">
        <v>910</v>
      </c>
      <c r="C17" s="533" t="s">
        <v>908</v>
      </c>
      <c r="D17" s="286"/>
      <c r="E17" s="287"/>
      <c r="F17" s="288" t="s">
        <v>469</v>
      </c>
      <c r="G17" s="287"/>
      <c r="H17" s="289" t="s">
        <v>471</v>
      </c>
      <c r="I17" s="290" t="s">
        <v>471</v>
      </c>
      <c r="J17" s="534"/>
    </row>
    <row r="18" spans="1:10" ht="21.75" customHeight="1">
      <c r="A18" s="158" t="s">
        <v>446</v>
      </c>
      <c r="B18" s="745" t="s">
        <v>447</v>
      </c>
      <c r="C18" s="960"/>
      <c r="D18" s="291"/>
      <c r="E18" s="292"/>
      <c r="F18" s="268">
        <f>ROUNDDOWN(E18*$F$5,0)</f>
        <v>0</v>
      </c>
      <c r="G18" s="292"/>
      <c r="H18" s="293">
        <f t="shared" ref="H18:H19" si="2">ROUNDDOWN(G18*$H$5,0)</f>
        <v>0</v>
      </c>
      <c r="I18" s="270">
        <f>SUM(D18,F18,H18)</f>
        <v>0</v>
      </c>
      <c r="J18" s="246"/>
    </row>
    <row r="19" spans="1:10" ht="21.75" customHeight="1">
      <c r="A19" s="166" t="s">
        <v>448</v>
      </c>
      <c r="B19" s="580" t="s">
        <v>849</v>
      </c>
      <c r="C19" s="581"/>
      <c r="D19" s="271">
        <f>SUM(D20:D24)</f>
        <v>0</v>
      </c>
      <c r="E19" s="272">
        <f>SUM(E20:E24)</f>
        <v>0</v>
      </c>
      <c r="F19" s="272">
        <f>ROUNDDOWN(E19*$F$5,0)</f>
        <v>0</v>
      </c>
      <c r="G19" s="272">
        <f>SUM(G20:G24)</f>
        <v>0</v>
      </c>
      <c r="H19" s="274">
        <f t="shared" si="2"/>
        <v>0</v>
      </c>
      <c r="I19" s="275">
        <f>SUM(D19,F19,H19)</f>
        <v>0</v>
      </c>
      <c r="J19" s="247"/>
    </row>
    <row r="20" spans="1:10" ht="21.75" customHeight="1">
      <c r="A20" s="241"/>
      <c r="B20" s="231" t="s">
        <v>436</v>
      </c>
      <c r="C20" s="21" t="s">
        <v>895</v>
      </c>
      <c r="D20" s="276"/>
      <c r="E20" s="277"/>
      <c r="F20" s="278" t="s">
        <v>470</v>
      </c>
      <c r="G20" s="277"/>
      <c r="H20" s="279" t="s">
        <v>468</v>
      </c>
      <c r="I20" s="280" t="s">
        <v>471</v>
      </c>
      <c r="J20" s="248"/>
    </row>
    <row r="21" spans="1:10" ht="21.75" customHeight="1">
      <c r="A21" s="242"/>
      <c r="B21" s="169" t="s">
        <v>449</v>
      </c>
      <c r="C21" s="243" t="s">
        <v>885</v>
      </c>
      <c r="D21" s="281"/>
      <c r="E21" s="282"/>
      <c r="F21" s="283" t="s">
        <v>469</v>
      </c>
      <c r="G21" s="282"/>
      <c r="H21" s="284" t="s">
        <v>471</v>
      </c>
      <c r="I21" s="285" t="s">
        <v>471</v>
      </c>
      <c r="J21" s="249"/>
    </row>
    <row r="22" spans="1:10" ht="21.75" customHeight="1">
      <c r="A22" s="242"/>
      <c r="B22" s="169" t="s">
        <v>450</v>
      </c>
      <c r="C22" s="243" t="s">
        <v>887</v>
      </c>
      <c r="D22" s="281"/>
      <c r="E22" s="282"/>
      <c r="F22" s="283" t="s">
        <v>470</v>
      </c>
      <c r="G22" s="282"/>
      <c r="H22" s="284" t="s">
        <v>468</v>
      </c>
      <c r="I22" s="285" t="s">
        <v>470</v>
      </c>
      <c r="J22" s="249"/>
    </row>
    <row r="23" spans="1:10" s="526" customFormat="1" ht="21.75" customHeight="1">
      <c r="A23" s="241"/>
      <c r="B23" s="523" t="s">
        <v>889</v>
      </c>
      <c r="C23" s="21" t="s">
        <v>888</v>
      </c>
      <c r="D23" s="313"/>
      <c r="E23" s="314"/>
      <c r="F23" s="283" t="s">
        <v>470</v>
      </c>
      <c r="G23" s="314"/>
      <c r="H23" s="284" t="s">
        <v>468</v>
      </c>
      <c r="I23" s="285" t="s">
        <v>470</v>
      </c>
      <c r="J23" s="248"/>
    </row>
    <row r="24" spans="1:10" ht="21.75" customHeight="1">
      <c r="A24" s="532"/>
      <c r="B24" s="141" t="s">
        <v>890</v>
      </c>
      <c r="C24" s="533" t="s">
        <v>891</v>
      </c>
      <c r="D24" s="286"/>
      <c r="E24" s="287"/>
      <c r="F24" s="288" t="s">
        <v>471</v>
      </c>
      <c r="G24" s="287"/>
      <c r="H24" s="289" t="s">
        <v>471</v>
      </c>
      <c r="I24" s="290" t="s">
        <v>471</v>
      </c>
      <c r="J24" s="534"/>
    </row>
    <row r="25" spans="1:10" ht="21.75" customHeight="1">
      <c r="A25" s="166" t="s">
        <v>451</v>
      </c>
      <c r="B25" s="580" t="s">
        <v>452</v>
      </c>
      <c r="C25" s="581"/>
      <c r="D25" s="271">
        <f>SUM(D26:D28)</f>
        <v>0</v>
      </c>
      <c r="E25" s="272">
        <f>SUM(E26:E28)</f>
        <v>0</v>
      </c>
      <c r="F25" s="272">
        <f>ROUNDDOWN(E25*$F$5,0)</f>
        <v>0</v>
      </c>
      <c r="G25" s="272">
        <f>SUM(G26:G28)</f>
        <v>0</v>
      </c>
      <c r="H25" s="274">
        <f>ROUNDDOWN(G25*$H$5,0)</f>
        <v>0</v>
      </c>
      <c r="I25" s="275">
        <f>SUM(D25,F25,H25)</f>
        <v>0</v>
      </c>
      <c r="J25" s="247"/>
    </row>
    <row r="26" spans="1:10" ht="21.75" customHeight="1">
      <c r="A26" s="241"/>
      <c r="B26" s="231" t="s">
        <v>436</v>
      </c>
      <c r="C26" s="21" t="s">
        <v>437</v>
      </c>
      <c r="D26" s="294"/>
      <c r="E26" s="295"/>
      <c r="F26" s="296" t="s">
        <v>471</v>
      </c>
      <c r="G26" s="295"/>
      <c r="H26" s="297" t="s">
        <v>471</v>
      </c>
      <c r="I26" s="298" t="s">
        <v>471</v>
      </c>
      <c r="J26" s="248"/>
    </row>
    <row r="27" spans="1:10" ht="21.75" customHeight="1">
      <c r="A27" s="242"/>
      <c r="B27" s="169" t="s">
        <v>438</v>
      </c>
      <c r="C27" s="243" t="s">
        <v>439</v>
      </c>
      <c r="D27" s="281"/>
      <c r="E27" s="282"/>
      <c r="F27" s="283" t="s">
        <v>467</v>
      </c>
      <c r="G27" s="282"/>
      <c r="H27" s="284" t="s">
        <v>471</v>
      </c>
      <c r="I27" s="285" t="s">
        <v>469</v>
      </c>
      <c r="J27" s="249"/>
    </row>
    <row r="28" spans="1:10" ht="21.75" customHeight="1">
      <c r="A28" s="241"/>
      <c r="B28" s="231" t="s">
        <v>450</v>
      </c>
      <c r="C28" s="21" t="s">
        <v>441</v>
      </c>
      <c r="D28" s="299"/>
      <c r="E28" s="300"/>
      <c r="F28" s="301" t="s">
        <v>471</v>
      </c>
      <c r="G28" s="300"/>
      <c r="H28" s="302" t="s">
        <v>471</v>
      </c>
      <c r="I28" s="303" t="s">
        <v>468</v>
      </c>
      <c r="J28" s="245"/>
    </row>
    <row r="29" spans="1:10" ht="21.75" customHeight="1">
      <c r="A29" s="253" t="s">
        <v>453</v>
      </c>
      <c r="B29" s="951" t="s">
        <v>454</v>
      </c>
      <c r="C29" s="952"/>
      <c r="D29" s="304"/>
      <c r="E29" s="305"/>
      <c r="F29" s="306">
        <f>ROUNDDOWN(E29*$F$5,0)</f>
        <v>0</v>
      </c>
      <c r="G29" s="305"/>
      <c r="H29" s="307">
        <f>ROUNDDOWN(G29*$H$5,0)</f>
        <v>0</v>
      </c>
      <c r="I29" s="308">
        <f t="shared" ref="I29" si="3">SUM(D29,F29,H29)</f>
        <v>0</v>
      </c>
      <c r="J29" s="255"/>
    </row>
    <row r="30" spans="1:10" ht="21.75" customHeight="1">
      <c r="A30" s="166" t="s">
        <v>455</v>
      </c>
      <c r="B30" s="580" t="s">
        <v>456</v>
      </c>
      <c r="C30" s="581"/>
      <c r="D30" s="271">
        <f>SUM(D31:D32)</f>
        <v>0</v>
      </c>
      <c r="E30" s="272">
        <f>SUM(E31:E32)</f>
        <v>0</v>
      </c>
      <c r="F30" s="272">
        <f>ROUNDDOWN(E30*$F$5,0)</f>
        <v>0</v>
      </c>
      <c r="G30" s="272">
        <f>SUM(G31:G32)</f>
        <v>0</v>
      </c>
      <c r="H30" s="274">
        <f>ROUNDDOWN(G30*$H$5,0)</f>
        <v>0</v>
      </c>
      <c r="I30" s="275">
        <f>SUM(D30,F30,H30)</f>
        <v>0</v>
      </c>
      <c r="J30" s="247"/>
    </row>
    <row r="31" spans="1:10" ht="21.75" customHeight="1">
      <c r="A31" s="251"/>
      <c r="B31" s="172" t="s">
        <v>436</v>
      </c>
      <c r="C31" s="252" t="s">
        <v>457</v>
      </c>
      <c r="D31" s="313"/>
      <c r="E31" s="314"/>
      <c r="F31" s="315" t="s">
        <v>467</v>
      </c>
      <c r="G31" s="314"/>
      <c r="H31" s="316" t="s">
        <v>471</v>
      </c>
      <c r="I31" s="317" t="s">
        <v>471</v>
      </c>
      <c r="J31" s="254"/>
    </row>
    <row r="32" spans="1:10" s="526" customFormat="1" ht="21.75" customHeight="1">
      <c r="A32" s="242"/>
      <c r="B32" s="169" t="s">
        <v>438</v>
      </c>
      <c r="C32" s="243" t="s">
        <v>325</v>
      </c>
      <c r="D32" s="558">
        <f>SUM(D33:D37)</f>
        <v>0</v>
      </c>
      <c r="E32" s="559">
        <f>SUM(E33:E37)</f>
        <v>0</v>
      </c>
      <c r="F32" s="559">
        <f>ROUNDDOWN(E32*$F$5,0)</f>
        <v>0</v>
      </c>
      <c r="G32" s="559">
        <f>SUM(G33:G37)</f>
        <v>0</v>
      </c>
      <c r="H32" s="560">
        <f>ROUNDDOWN(G32*$H$5,0)</f>
        <v>0</v>
      </c>
      <c r="I32" s="561">
        <f>SUM(D32,F32,H32)</f>
        <v>0</v>
      </c>
      <c r="J32" s="249"/>
    </row>
    <row r="33" spans="1:10" s="526" customFormat="1" ht="21.75" customHeight="1">
      <c r="A33" s="242"/>
      <c r="B33" s="169"/>
      <c r="C33" s="243" t="s">
        <v>901</v>
      </c>
      <c r="D33" s="281"/>
      <c r="E33" s="282"/>
      <c r="F33" s="283" t="s">
        <v>912</v>
      </c>
      <c r="G33" s="282"/>
      <c r="H33" s="284" t="s">
        <v>913</v>
      </c>
      <c r="I33" s="285" t="s">
        <v>913</v>
      </c>
      <c r="J33" s="249"/>
    </row>
    <row r="34" spans="1:10" s="526" customFormat="1" ht="21.75" customHeight="1">
      <c r="A34" s="242"/>
      <c r="B34" s="169"/>
      <c r="C34" s="243" t="s">
        <v>886</v>
      </c>
      <c r="D34" s="281"/>
      <c r="E34" s="282"/>
      <c r="F34" s="283" t="s">
        <v>911</v>
      </c>
      <c r="G34" s="282"/>
      <c r="H34" s="284" t="s">
        <v>911</v>
      </c>
      <c r="I34" s="285" t="s">
        <v>911</v>
      </c>
      <c r="J34" s="249"/>
    </row>
    <row r="35" spans="1:10" s="526" customFormat="1" ht="21.75" customHeight="1">
      <c r="A35" s="242"/>
      <c r="B35" s="169"/>
      <c r="C35" s="243" t="s">
        <v>884</v>
      </c>
      <c r="D35" s="281"/>
      <c r="E35" s="282"/>
      <c r="F35" s="283" t="s">
        <v>911</v>
      </c>
      <c r="G35" s="282"/>
      <c r="H35" s="284" t="s">
        <v>911</v>
      </c>
      <c r="I35" s="285" t="s">
        <v>911</v>
      </c>
      <c r="J35" s="249"/>
    </row>
    <row r="36" spans="1:10" s="526" customFormat="1" ht="21.75" customHeight="1">
      <c r="A36" s="242"/>
      <c r="B36" s="169"/>
      <c r="C36" s="243" t="s">
        <v>902</v>
      </c>
      <c r="D36" s="281"/>
      <c r="E36" s="282"/>
      <c r="F36" s="283" t="s">
        <v>911</v>
      </c>
      <c r="G36" s="282"/>
      <c r="H36" s="284" t="s">
        <v>911</v>
      </c>
      <c r="I36" s="285" t="s">
        <v>911</v>
      </c>
      <c r="J36" s="249"/>
    </row>
    <row r="37" spans="1:10" ht="21.75" customHeight="1">
      <c r="A37" s="532"/>
      <c r="B37" s="141"/>
      <c r="C37" s="533" t="s">
        <v>888</v>
      </c>
      <c r="D37" s="286"/>
      <c r="E37" s="287"/>
      <c r="F37" s="288" t="s">
        <v>471</v>
      </c>
      <c r="G37" s="287"/>
      <c r="H37" s="289" t="s">
        <v>469</v>
      </c>
      <c r="I37" s="290" t="s">
        <v>469</v>
      </c>
      <c r="J37" s="534"/>
    </row>
    <row r="38" spans="1:10" ht="21.75" customHeight="1">
      <c r="A38" s="253" t="s">
        <v>458</v>
      </c>
      <c r="B38" s="957" t="s">
        <v>846</v>
      </c>
      <c r="C38" s="958"/>
      <c r="D38" s="548">
        <f>SUM(D39:D40)</f>
        <v>0</v>
      </c>
      <c r="E38" s="549">
        <f>SUM(E39:E40)</f>
        <v>0</v>
      </c>
      <c r="F38" s="549">
        <f>ROUNDDOWN(E38*$F$5,0)</f>
        <v>0</v>
      </c>
      <c r="G38" s="549">
        <f>SUM(G39:G40)</f>
        <v>0</v>
      </c>
      <c r="H38" s="550">
        <f>ROUNDDOWN(G38*$H$5,0)</f>
        <v>0</v>
      </c>
      <c r="I38" s="551">
        <f>SUM(D38,F38,H38)</f>
        <v>0</v>
      </c>
      <c r="J38" s="255"/>
    </row>
    <row r="39" spans="1:10" s="526" customFormat="1" ht="21.75" customHeight="1">
      <c r="A39" s="251"/>
      <c r="B39" s="556" t="s">
        <v>896</v>
      </c>
      <c r="C39" s="552" t="s">
        <v>898</v>
      </c>
      <c r="D39" s="294"/>
      <c r="E39" s="295"/>
      <c r="F39" s="283" t="s">
        <v>912</v>
      </c>
      <c r="G39" s="282"/>
      <c r="H39" s="284" t="s">
        <v>913</v>
      </c>
      <c r="I39" s="285" t="s">
        <v>913</v>
      </c>
      <c r="J39" s="553"/>
    </row>
    <row r="40" spans="1:10" s="526" customFormat="1" ht="21.75" customHeight="1">
      <c r="A40" s="532"/>
      <c r="B40" s="557" t="s">
        <v>897</v>
      </c>
      <c r="C40" s="554" t="s">
        <v>888</v>
      </c>
      <c r="D40" s="286"/>
      <c r="E40" s="287"/>
      <c r="F40" s="283" t="s">
        <v>912</v>
      </c>
      <c r="G40" s="282"/>
      <c r="H40" s="284" t="s">
        <v>913</v>
      </c>
      <c r="I40" s="285" t="s">
        <v>913</v>
      </c>
      <c r="J40" s="555"/>
    </row>
    <row r="41" spans="1:10" ht="21.75" customHeight="1">
      <c r="A41" s="253" t="s">
        <v>459</v>
      </c>
      <c r="B41" s="951" t="s">
        <v>850</v>
      </c>
      <c r="C41" s="952"/>
      <c r="D41" s="548">
        <f>SUM(D42:D43)</f>
        <v>0</v>
      </c>
      <c r="E41" s="549">
        <f>SUM(E42:E43)</f>
        <v>0</v>
      </c>
      <c r="F41" s="549">
        <f>ROUNDDOWN(E41*$F$5,0)</f>
        <v>0</v>
      </c>
      <c r="G41" s="549">
        <f>SUM(G42:G43)</f>
        <v>0</v>
      </c>
      <c r="H41" s="550">
        <f>ROUNDDOWN(G41*$H$5,0)</f>
        <v>0</v>
      </c>
      <c r="I41" s="551">
        <f>SUM(D41,F41,H41)</f>
        <v>0</v>
      </c>
      <c r="J41" s="255"/>
    </row>
    <row r="42" spans="1:10" s="526" customFormat="1" ht="21.75" customHeight="1">
      <c r="A42" s="251"/>
      <c r="B42" s="172" t="s">
        <v>896</v>
      </c>
      <c r="C42" s="252" t="s">
        <v>894</v>
      </c>
      <c r="D42" s="294"/>
      <c r="E42" s="295"/>
      <c r="F42" s="296" t="s">
        <v>912</v>
      </c>
      <c r="G42" s="295"/>
      <c r="H42" s="297" t="s">
        <v>913</v>
      </c>
      <c r="I42" s="298" t="s">
        <v>913</v>
      </c>
      <c r="J42" s="254"/>
    </row>
    <row r="43" spans="1:10" s="526" customFormat="1" ht="21.75" customHeight="1">
      <c r="A43" s="532"/>
      <c r="B43" s="141" t="s">
        <v>897</v>
      </c>
      <c r="C43" s="533" t="s">
        <v>900</v>
      </c>
      <c r="D43" s="286"/>
      <c r="E43" s="287"/>
      <c r="F43" s="288" t="s">
        <v>912</v>
      </c>
      <c r="G43" s="287"/>
      <c r="H43" s="289" t="s">
        <v>913</v>
      </c>
      <c r="I43" s="290" t="s">
        <v>913</v>
      </c>
      <c r="J43" s="534"/>
    </row>
    <row r="44" spans="1:10" s="511" customFormat="1" ht="21.75" customHeight="1" thickBot="1">
      <c r="A44" s="253" t="s">
        <v>848</v>
      </c>
      <c r="B44" s="961" t="s">
        <v>328</v>
      </c>
      <c r="C44" s="962"/>
      <c r="D44" s="512"/>
      <c r="E44" s="513"/>
      <c r="F44" s="514">
        <f>ROUNDDOWN(E44*$F$5,0)</f>
        <v>0</v>
      </c>
      <c r="G44" s="513"/>
      <c r="H44" s="515">
        <f t="shared" ref="H44" si="4">ROUNDDOWN(G44*$H$5,0)</f>
        <v>0</v>
      </c>
      <c r="I44" s="516">
        <f t="shared" ref="I44" si="5">SUM(D44,F44,H44)</f>
        <v>0</v>
      </c>
      <c r="J44" s="250"/>
    </row>
    <row r="45" spans="1:10" ht="21.75" customHeight="1" thickBot="1">
      <c r="A45" s="953" t="s">
        <v>460</v>
      </c>
      <c r="B45" s="954"/>
      <c r="C45" s="955"/>
      <c r="D45" s="309">
        <f>SUM(D7:D9,D14,D18:D19,D25,D29:D30,D38,D41,D44)</f>
        <v>0</v>
      </c>
      <c r="E45" s="310" t="s">
        <v>471</v>
      </c>
      <c r="F45" s="311">
        <f>SUM(F7:F9,F14,F18:F19,F25,F29:F30,F38,F41,F44)</f>
        <v>0</v>
      </c>
      <c r="G45" s="310" t="s">
        <v>469</v>
      </c>
      <c r="H45" s="318">
        <f>SUM(H7:H9,H14,H18:H19,H25,H29:H30,H38,H41,H44)</f>
        <v>0</v>
      </c>
      <c r="I45" s="312">
        <f>SUM(D45,F45,H45)</f>
        <v>0</v>
      </c>
      <c r="J45" s="409"/>
    </row>
    <row r="46" spans="1:10" ht="17.25" customHeight="1">
      <c r="A46" s="213"/>
      <c r="B46" s="213"/>
    </row>
    <row r="47" spans="1:10" ht="17.25" customHeight="1">
      <c r="A47" s="213" t="s">
        <v>461</v>
      </c>
      <c r="B47" s="3" t="s">
        <v>609</v>
      </c>
    </row>
    <row r="48" spans="1:10" ht="17.25" customHeight="1">
      <c r="A48" s="213" t="s">
        <v>461</v>
      </c>
      <c r="B48" s="3" t="s">
        <v>462</v>
      </c>
    </row>
    <row r="49" spans="1:2" ht="17.25" customHeight="1">
      <c r="A49" s="213" t="s">
        <v>461</v>
      </c>
      <c r="B49" s="3" t="s">
        <v>926</v>
      </c>
    </row>
  </sheetData>
  <mergeCells count="15">
    <mergeCell ref="A2:J2"/>
    <mergeCell ref="B30:C30"/>
    <mergeCell ref="B41:C41"/>
    <mergeCell ref="A45:C45"/>
    <mergeCell ref="A6:C6"/>
    <mergeCell ref="B38:C38"/>
    <mergeCell ref="B7:C7"/>
    <mergeCell ref="B8:C8"/>
    <mergeCell ref="B9:C9"/>
    <mergeCell ref="B14:C14"/>
    <mergeCell ref="B18:C18"/>
    <mergeCell ref="B19:C19"/>
    <mergeCell ref="B25:C25"/>
    <mergeCell ref="B29:C29"/>
    <mergeCell ref="B44:C44"/>
  </mergeCells>
  <phoneticPr fontId="1"/>
  <printOptions horizontalCentered="1"/>
  <pageMargins left="0.51181102362204722" right="0.51181102362204722" top="0.74803149606299213" bottom="0.55118110236220474" header="0.31496062992125984" footer="0.31496062992125984"/>
  <pageSetup paperSize="9" scale="73" orientation="portrait"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M67"/>
  <sheetViews>
    <sheetView showGridLines="0" view="pageBreakPreview" zoomScaleNormal="100" zoomScaleSheetLayoutView="100" workbookViewId="0">
      <selection activeCell="C7" sqref="C7:E7"/>
    </sheetView>
  </sheetViews>
  <sheetFormatPr defaultRowHeight="17.25" customHeight="1"/>
  <cols>
    <col min="1" max="1" width="4.375" style="3" customWidth="1"/>
    <col min="2" max="2" width="4.375" style="3" bestFit="1" customWidth="1"/>
    <col min="3" max="3" width="12.75" style="3" customWidth="1"/>
    <col min="4" max="4" width="7.25" style="3" bestFit="1" customWidth="1"/>
    <col min="5" max="5" width="7.625" style="3" customWidth="1"/>
    <col min="6" max="6" width="6.25" style="3" bestFit="1" customWidth="1"/>
    <col min="7" max="8" width="9" style="3"/>
    <col min="9" max="9" width="11.625" style="3" customWidth="1"/>
    <col min="10" max="11" width="9" style="3"/>
    <col min="12" max="12" width="15.5" style="3" customWidth="1"/>
    <col min="13" max="16384" width="9" style="3"/>
  </cols>
  <sheetData>
    <row r="1" spans="1:13" ht="17.25" customHeight="1">
      <c r="A1" s="3" t="s">
        <v>476</v>
      </c>
    </row>
    <row r="2" spans="1:13" ht="17.25" customHeight="1">
      <c r="A2" s="639" t="s">
        <v>923</v>
      </c>
      <c r="B2" s="639"/>
      <c r="C2" s="639"/>
      <c r="D2" s="639"/>
      <c r="E2" s="639"/>
      <c r="F2" s="639"/>
      <c r="G2" s="639"/>
      <c r="H2" s="639"/>
      <c r="I2" s="639"/>
      <c r="J2" s="639"/>
      <c r="K2" s="639"/>
      <c r="L2" s="639"/>
      <c r="M2" s="639"/>
    </row>
    <row r="3" spans="1:13" ht="17.25" customHeight="1">
      <c r="L3" s="234" t="s">
        <v>477</v>
      </c>
      <c r="M3" s="325">
        <f>'②海外研修実施結果（報告書）'!M13</f>
        <v>8</v>
      </c>
    </row>
    <row r="4" spans="1:13" s="239" customFormat="1" ht="17.25" customHeight="1">
      <c r="A4" s="597"/>
      <c r="B4" s="597" t="s">
        <v>483</v>
      </c>
      <c r="C4" s="597"/>
      <c r="D4" s="597"/>
      <c r="E4" s="597"/>
      <c r="F4" s="631" t="s">
        <v>738</v>
      </c>
      <c r="G4" s="697"/>
      <c r="H4" s="697"/>
      <c r="I4" s="632"/>
      <c r="J4" s="233" t="s">
        <v>495</v>
      </c>
      <c r="K4" s="597" t="s">
        <v>497</v>
      </c>
      <c r="L4" s="597" t="s">
        <v>498</v>
      </c>
      <c r="M4" s="233" t="s">
        <v>499</v>
      </c>
    </row>
    <row r="5" spans="1:13" s="239" customFormat="1" ht="17.25" customHeight="1">
      <c r="A5" s="597"/>
      <c r="B5" s="597"/>
      <c r="C5" s="597"/>
      <c r="D5" s="597"/>
      <c r="E5" s="597"/>
      <c r="F5" s="644"/>
      <c r="G5" s="699"/>
      <c r="H5" s="699"/>
      <c r="I5" s="645"/>
      <c r="J5" s="323" t="s">
        <v>496</v>
      </c>
      <c r="K5" s="597"/>
      <c r="L5" s="597"/>
      <c r="M5" s="323" t="s">
        <v>500</v>
      </c>
    </row>
    <row r="6" spans="1:13" ht="23.25" customHeight="1">
      <c r="A6" s="232">
        <v>1</v>
      </c>
      <c r="B6" s="324" t="s">
        <v>478</v>
      </c>
      <c r="C6" s="896" t="s">
        <v>480</v>
      </c>
      <c r="D6" s="897"/>
      <c r="E6" s="897"/>
      <c r="F6" s="898"/>
      <c r="G6" s="898"/>
      <c r="H6" s="898"/>
      <c r="I6" s="898"/>
      <c r="J6" s="23"/>
      <c r="K6" s="23"/>
      <c r="L6" s="326"/>
      <c r="M6" s="327"/>
    </row>
    <row r="7" spans="1:13" ht="23.25" customHeight="1">
      <c r="A7" s="232">
        <v>2</v>
      </c>
      <c r="B7" s="324" t="s">
        <v>479</v>
      </c>
      <c r="C7" s="896"/>
      <c r="D7" s="897"/>
      <c r="E7" s="897"/>
      <c r="F7" s="898"/>
      <c r="G7" s="898"/>
      <c r="H7" s="898"/>
      <c r="I7" s="898"/>
      <c r="J7" s="23"/>
      <c r="K7" s="23"/>
      <c r="L7" s="326"/>
      <c r="M7" s="327"/>
    </row>
    <row r="8" spans="1:13" ht="23.25" customHeight="1">
      <c r="A8" s="232">
        <v>3</v>
      </c>
      <c r="B8" s="324"/>
      <c r="C8" s="896"/>
      <c r="D8" s="897"/>
      <c r="E8" s="897"/>
      <c r="F8" s="898"/>
      <c r="G8" s="898"/>
      <c r="H8" s="898"/>
      <c r="I8" s="898"/>
      <c r="J8" s="23"/>
      <c r="K8" s="23"/>
      <c r="L8" s="326"/>
      <c r="M8" s="327"/>
    </row>
    <row r="9" spans="1:13" ht="23.25" customHeight="1">
      <c r="A9" s="232">
        <v>4</v>
      </c>
      <c r="B9" s="324"/>
      <c r="C9" s="896"/>
      <c r="D9" s="897"/>
      <c r="E9" s="897"/>
      <c r="F9" s="898"/>
      <c r="G9" s="898"/>
      <c r="H9" s="898"/>
      <c r="I9" s="898"/>
      <c r="J9" s="23"/>
      <c r="K9" s="23"/>
      <c r="L9" s="326"/>
      <c r="M9" s="327"/>
    </row>
    <row r="10" spans="1:13" ht="23.25" customHeight="1">
      <c r="A10" s="232">
        <v>5</v>
      </c>
      <c r="B10" s="324"/>
      <c r="C10" s="896"/>
      <c r="D10" s="897"/>
      <c r="E10" s="897"/>
      <c r="F10" s="898"/>
      <c r="G10" s="898"/>
      <c r="H10" s="898"/>
      <c r="I10" s="898"/>
      <c r="J10" s="23"/>
      <c r="K10" s="23"/>
      <c r="L10" s="326"/>
      <c r="M10" s="327"/>
    </row>
    <row r="11" spans="1:13" ht="23.25" customHeight="1">
      <c r="A11" s="232">
        <v>6</v>
      </c>
      <c r="B11" s="324"/>
      <c r="C11" s="896"/>
      <c r="D11" s="897"/>
      <c r="E11" s="897"/>
      <c r="F11" s="898"/>
      <c r="G11" s="898"/>
      <c r="H11" s="898"/>
      <c r="I11" s="898"/>
      <c r="J11" s="23"/>
      <c r="K11" s="23"/>
      <c r="L11" s="326"/>
      <c r="M11" s="327"/>
    </row>
    <row r="12" spans="1:13" ht="23.25" customHeight="1">
      <c r="A12" s="232">
        <v>7</v>
      </c>
      <c r="B12" s="324"/>
      <c r="C12" s="896"/>
      <c r="D12" s="897"/>
      <c r="E12" s="897"/>
      <c r="F12" s="898"/>
      <c r="G12" s="898"/>
      <c r="H12" s="898"/>
      <c r="I12" s="898"/>
      <c r="J12" s="23"/>
      <c r="K12" s="23"/>
      <c r="L12" s="326"/>
      <c r="M12" s="327"/>
    </row>
    <row r="13" spans="1:13" ht="23.25" customHeight="1">
      <c r="A13" s="232">
        <v>8</v>
      </c>
      <c r="B13" s="324"/>
      <c r="C13" s="896"/>
      <c r="D13" s="897"/>
      <c r="E13" s="897"/>
      <c r="F13" s="898"/>
      <c r="G13" s="898"/>
      <c r="H13" s="898"/>
      <c r="I13" s="898"/>
      <c r="J13" s="23"/>
      <c r="K13" s="23"/>
      <c r="L13" s="326"/>
      <c r="M13" s="327"/>
    </row>
    <row r="14" spans="1:13" ht="23.25" customHeight="1">
      <c r="A14" s="232">
        <v>9</v>
      </c>
      <c r="B14" s="324"/>
      <c r="C14" s="896"/>
      <c r="D14" s="897"/>
      <c r="E14" s="897"/>
      <c r="F14" s="898"/>
      <c r="G14" s="898"/>
      <c r="H14" s="898"/>
      <c r="I14" s="898"/>
      <c r="J14" s="23"/>
      <c r="K14" s="23"/>
      <c r="L14" s="326"/>
      <c r="M14" s="327"/>
    </row>
    <row r="15" spans="1:13" ht="23.25" customHeight="1">
      <c r="A15" s="232">
        <v>10</v>
      </c>
      <c r="B15" s="324"/>
      <c r="C15" s="896"/>
      <c r="D15" s="897"/>
      <c r="E15" s="897"/>
      <c r="F15" s="898"/>
      <c r="G15" s="898"/>
      <c r="H15" s="898"/>
      <c r="I15" s="898"/>
      <c r="J15" s="23"/>
      <c r="K15" s="23"/>
      <c r="L15" s="326"/>
      <c r="M15" s="327"/>
    </row>
    <row r="16" spans="1:13" ht="23.25" customHeight="1">
      <c r="A16" s="232">
        <v>11</v>
      </c>
      <c r="B16" s="324"/>
      <c r="C16" s="896"/>
      <c r="D16" s="897"/>
      <c r="E16" s="897"/>
      <c r="F16" s="898"/>
      <c r="G16" s="898"/>
      <c r="H16" s="898"/>
      <c r="I16" s="898"/>
      <c r="J16" s="23"/>
      <c r="K16" s="23"/>
      <c r="L16" s="326"/>
      <c r="M16" s="327"/>
    </row>
    <row r="17" spans="1:13" ht="23.25" customHeight="1">
      <c r="A17" s="232">
        <v>12</v>
      </c>
      <c r="B17" s="324"/>
      <c r="C17" s="896"/>
      <c r="D17" s="897"/>
      <c r="E17" s="897"/>
      <c r="F17" s="898"/>
      <c r="G17" s="898"/>
      <c r="H17" s="898"/>
      <c r="I17" s="898"/>
      <c r="J17" s="23"/>
      <c r="K17" s="23"/>
      <c r="L17" s="326"/>
      <c r="M17" s="327"/>
    </row>
    <row r="18" spans="1:13" ht="23.25" customHeight="1">
      <c r="A18" s="232">
        <v>13</v>
      </c>
      <c r="B18" s="324"/>
      <c r="C18" s="896"/>
      <c r="D18" s="897"/>
      <c r="E18" s="897"/>
      <c r="F18" s="898"/>
      <c r="G18" s="898"/>
      <c r="H18" s="898"/>
      <c r="I18" s="898"/>
      <c r="J18" s="23"/>
      <c r="K18" s="23"/>
      <c r="L18" s="326"/>
      <c r="M18" s="327"/>
    </row>
    <row r="19" spans="1:13" ht="23.25" customHeight="1">
      <c r="A19" s="232">
        <v>14</v>
      </c>
      <c r="B19" s="324"/>
      <c r="C19" s="896"/>
      <c r="D19" s="897"/>
      <c r="E19" s="897"/>
      <c r="F19" s="898"/>
      <c r="G19" s="898"/>
      <c r="H19" s="898"/>
      <c r="I19" s="898"/>
      <c r="J19" s="23"/>
      <c r="K19" s="23"/>
      <c r="L19" s="326"/>
      <c r="M19" s="327"/>
    </row>
    <row r="20" spans="1:13" ht="23.25" customHeight="1">
      <c r="A20" s="232">
        <v>15</v>
      </c>
      <c r="B20" s="324"/>
      <c r="C20" s="896"/>
      <c r="D20" s="897"/>
      <c r="E20" s="897"/>
      <c r="F20" s="898"/>
      <c r="G20" s="898"/>
      <c r="H20" s="898"/>
      <c r="I20" s="898"/>
      <c r="J20" s="23"/>
      <c r="K20" s="23"/>
      <c r="L20" s="326"/>
      <c r="M20" s="327"/>
    </row>
    <row r="21" spans="1:13" ht="23.25" customHeight="1">
      <c r="A21" s="232">
        <v>16</v>
      </c>
      <c r="B21" s="324"/>
      <c r="C21" s="896"/>
      <c r="D21" s="897"/>
      <c r="E21" s="897"/>
      <c r="F21" s="898"/>
      <c r="G21" s="898"/>
      <c r="H21" s="898"/>
      <c r="I21" s="898"/>
      <c r="J21" s="23"/>
      <c r="K21" s="23"/>
      <c r="L21" s="326"/>
      <c r="M21" s="327"/>
    </row>
    <row r="22" spans="1:13" ht="23.25" customHeight="1">
      <c r="A22" s="232">
        <v>17</v>
      </c>
      <c r="B22" s="324"/>
      <c r="C22" s="896"/>
      <c r="D22" s="897"/>
      <c r="E22" s="897"/>
      <c r="F22" s="898"/>
      <c r="G22" s="898"/>
      <c r="H22" s="898"/>
      <c r="I22" s="898"/>
      <c r="J22" s="23"/>
      <c r="K22" s="23"/>
      <c r="L22" s="326"/>
      <c r="M22" s="327"/>
    </row>
    <row r="23" spans="1:13" ht="23.25" customHeight="1">
      <c r="A23" s="232">
        <v>18</v>
      </c>
      <c r="B23" s="324"/>
      <c r="C23" s="896"/>
      <c r="D23" s="897"/>
      <c r="E23" s="897"/>
      <c r="F23" s="898"/>
      <c r="G23" s="898"/>
      <c r="H23" s="898"/>
      <c r="I23" s="898"/>
      <c r="J23" s="23"/>
      <c r="K23" s="23"/>
      <c r="L23" s="326"/>
      <c r="M23" s="327"/>
    </row>
    <row r="24" spans="1:13" ht="23.25" customHeight="1">
      <c r="A24" s="232">
        <v>19</v>
      </c>
      <c r="B24" s="324"/>
      <c r="C24" s="896"/>
      <c r="D24" s="897"/>
      <c r="E24" s="897"/>
      <c r="F24" s="898"/>
      <c r="G24" s="898"/>
      <c r="H24" s="898"/>
      <c r="I24" s="898"/>
      <c r="J24" s="23"/>
      <c r="K24" s="23"/>
      <c r="L24" s="326"/>
      <c r="M24" s="327"/>
    </row>
    <row r="25" spans="1:13" ht="23.25" customHeight="1">
      <c r="A25" s="232">
        <v>20</v>
      </c>
      <c r="B25" s="324"/>
      <c r="C25" s="896"/>
      <c r="D25" s="897"/>
      <c r="E25" s="897"/>
      <c r="F25" s="898"/>
      <c r="G25" s="898"/>
      <c r="H25" s="898"/>
      <c r="I25" s="898"/>
      <c r="J25" s="23"/>
      <c r="K25" s="23"/>
      <c r="L25" s="326"/>
      <c r="M25" s="327"/>
    </row>
    <row r="26" spans="1:13" ht="23.25" customHeight="1">
      <c r="A26" s="232">
        <v>21</v>
      </c>
      <c r="B26" s="324"/>
      <c r="C26" s="896"/>
      <c r="D26" s="897"/>
      <c r="E26" s="897"/>
      <c r="F26" s="898"/>
      <c r="G26" s="898"/>
      <c r="H26" s="898"/>
      <c r="I26" s="898"/>
      <c r="J26" s="23"/>
      <c r="K26" s="23"/>
      <c r="L26" s="326"/>
      <c r="M26" s="327"/>
    </row>
    <row r="27" spans="1:13" ht="23.25" customHeight="1">
      <c r="A27" s="232">
        <v>22</v>
      </c>
      <c r="B27" s="324"/>
      <c r="C27" s="896"/>
      <c r="D27" s="897"/>
      <c r="E27" s="897"/>
      <c r="F27" s="898"/>
      <c r="G27" s="898"/>
      <c r="H27" s="898"/>
      <c r="I27" s="898"/>
      <c r="J27" s="23"/>
      <c r="K27" s="23"/>
      <c r="L27" s="326"/>
      <c r="M27" s="327"/>
    </row>
    <row r="28" spans="1:13" ht="23.25" customHeight="1">
      <c r="A28" s="232">
        <v>23</v>
      </c>
      <c r="B28" s="324"/>
      <c r="C28" s="896"/>
      <c r="D28" s="897"/>
      <c r="E28" s="897"/>
      <c r="F28" s="898"/>
      <c r="G28" s="898"/>
      <c r="H28" s="898"/>
      <c r="I28" s="898"/>
      <c r="J28" s="23"/>
      <c r="K28" s="23"/>
      <c r="L28" s="326"/>
      <c r="M28" s="327"/>
    </row>
    <row r="29" spans="1:13" ht="23.25" customHeight="1">
      <c r="A29" s="232">
        <v>24</v>
      </c>
      <c r="B29" s="324"/>
      <c r="C29" s="896"/>
      <c r="D29" s="897"/>
      <c r="E29" s="897"/>
      <c r="F29" s="898"/>
      <c r="G29" s="898"/>
      <c r="H29" s="898"/>
      <c r="I29" s="898"/>
      <c r="J29" s="23"/>
      <c r="K29" s="23"/>
      <c r="L29" s="326"/>
      <c r="M29" s="327"/>
    </row>
    <row r="30" spans="1:13" ht="23.25" customHeight="1">
      <c r="A30" s="232">
        <v>25</v>
      </c>
      <c r="B30" s="324"/>
      <c r="C30" s="896"/>
      <c r="D30" s="897"/>
      <c r="E30" s="897"/>
      <c r="F30" s="898"/>
      <c r="G30" s="898"/>
      <c r="H30" s="898"/>
      <c r="I30" s="898"/>
      <c r="J30" s="23"/>
      <c r="K30" s="23"/>
      <c r="L30" s="326"/>
      <c r="M30" s="327"/>
    </row>
    <row r="31" spans="1:13" ht="23.25" customHeight="1">
      <c r="A31" s="232">
        <v>26</v>
      </c>
      <c r="B31" s="324"/>
      <c r="C31" s="896"/>
      <c r="D31" s="897"/>
      <c r="E31" s="897"/>
      <c r="F31" s="898"/>
      <c r="G31" s="898"/>
      <c r="H31" s="898"/>
      <c r="I31" s="898"/>
      <c r="J31" s="23"/>
      <c r="K31" s="23"/>
      <c r="L31" s="326"/>
      <c r="M31" s="327"/>
    </row>
    <row r="32" spans="1:13" ht="23.25" customHeight="1">
      <c r="A32" s="232">
        <v>27</v>
      </c>
      <c r="B32" s="324"/>
      <c r="C32" s="896"/>
      <c r="D32" s="897"/>
      <c r="E32" s="897"/>
      <c r="F32" s="898"/>
      <c r="G32" s="898"/>
      <c r="H32" s="898"/>
      <c r="I32" s="898"/>
      <c r="J32" s="23"/>
      <c r="K32" s="23"/>
      <c r="L32" s="326"/>
      <c r="M32" s="327"/>
    </row>
    <row r="33" spans="1:13" ht="23.25" customHeight="1">
      <c r="A33" s="232">
        <v>28</v>
      </c>
      <c r="B33" s="324"/>
      <c r="C33" s="896"/>
      <c r="D33" s="897"/>
      <c r="E33" s="897"/>
      <c r="F33" s="898"/>
      <c r="G33" s="898"/>
      <c r="H33" s="898"/>
      <c r="I33" s="898"/>
      <c r="J33" s="23"/>
      <c r="K33" s="23"/>
      <c r="L33" s="326"/>
      <c r="M33" s="327"/>
    </row>
    <row r="34" spans="1:13" ht="23.25" customHeight="1">
      <c r="A34" s="232">
        <v>29</v>
      </c>
      <c r="B34" s="324"/>
      <c r="C34" s="896"/>
      <c r="D34" s="897"/>
      <c r="E34" s="897"/>
      <c r="F34" s="898"/>
      <c r="G34" s="898"/>
      <c r="H34" s="898"/>
      <c r="I34" s="898"/>
      <c r="J34" s="23"/>
      <c r="K34" s="23"/>
      <c r="L34" s="326"/>
      <c r="M34" s="327"/>
    </row>
    <row r="35" spans="1:13" ht="23.25" customHeight="1">
      <c r="A35" s="232">
        <v>30</v>
      </c>
      <c r="B35" s="324"/>
      <c r="C35" s="896"/>
      <c r="D35" s="897"/>
      <c r="E35" s="897"/>
      <c r="F35" s="898"/>
      <c r="G35" s="898"/>
      <c r="H35" s="898"/>
      <c r="I35" s="898"/>
      <c r="J35" s="23"/>
      <c r="K35" s="23"/>
      <c r="L35" s="326"/>
      <c r="M35" s="327"/>
    </row>
    <row r="36" spans="1:13" ht="23.25" hidden="1" customHeight="1">
      <c r="A36" s="232">
        <v>31</v>
      </c>
      <c r="B36" s="324"/>
      <c r="C36" s="896"/>
      <c r="D36" s="897"/>
      <c r="E36" s="897"/>
      <c r="F36" s="898"/>
      <c r="G36" s="898"/>
      <c r="H36" s="898"/>
      <c r="I36" s="898"/>
      <c r="J36" s="23"/>
      <c r="K36" s="23"/>
      <c r="L36" s="326"/>
      <c r="M36" s="327"/>
    </row>
    <row r="37" spans="1:13" ht="23.25" hidden="1" customHeight="1">
      <c r="A37" s="232">
        <v>32</v>
      </c>
      <c r="B37" s="324"/>
      <c r="C37" s="896"/>
      <c r="D37" s="897"/>
      <c r="E37" s="897"/>
      <c r="F37" s="898"/>
      <c r="G37" s="898"/>
      <c r="H37" s="898"/>
      <c r="I37" s="898"/>
      <c r="J37" s="23"/>
      <c r="K37" s="23"/>
      <c r="L37" s="326"/>
      <c r="M37" s="327"/>
    </row>
    <row r="38" spans="1:13" ht="23.25" hidden="1" customHeight="1">
      <c r="A38" s="232">
        <v>33</v>
      </c>
      <c r="B38" s="324"/>
      <c r="C38" s="896"/>
      <c r="D38" s="897"/>
      <c r="E38" s="897"/>
      <c r="F38" s="898"/>
      <c r="G38" s="898"/>
      <c r="H38" s="898"/>
      <c r="I38" s="898"/>
      <c r="J38" s="23"/>
      <c r="K38" s="23"/>
      <c r="L38" s="326"/>
      <c r="M38" s="327"/>
    </row>
    <row r="39" spans="1:13" ht="23.25" hidden="1" customHeight="1">
      <c r="A39" s="232">
        <v>34</v>
      </c>
      <c r="B39" s="324"/>
      <c r="C39" s="896"/>
      <c r="D39" s="897"/>
      <c r="E39" s="897"/>
      <c r="F39" s="898"/>
      <c r="G39" s="898"/>
      <c r="H39" s="898"/>
      <c r="I39" s="898"/>
      <c r="J39" s="23"/>
      <c r="K39" s="23"/>
      <c r="L39" s="326"/>
      <c r="M39" s="327"/>
    </row>
    <row r="40" spans="1:13" ht="23.25" hidden="1" customHeight="1">
      <c r="A40" s="232">
        <v>35</v>
      </c>
      <c r="B40" s="324"/>
      <c r="C40" s="896"/>
      <c r="D40" s="897"/>
      <c r="E40" s="897"/>
      <c r="F40" s="898"/>
      <c r="G40" s="898"/>
      <c r="H40" s="898"/>
      <c r="I40" s="898"/>
      <c r="J40" s="23"/>
      <c r="K40" s="23"/>
      <c r="L40" s="326"/>
      <c r="M40" s="327"/>
    </row>
    <row r="41" spans="1:13" ht="23.25" hidden="1" customHeight="1">
      <c r="A41" s="232">
        <v>36</v>
      </c>
      <c r="B41" s="324"/>
      <c r="C41" s="896"/>
      <c r="D41" s="897"/>
      <c r="E41" s="897"/>
      <c r="F41" s="898"/>
      <c r="G41" s="898"/>
      <c r="H41" s="898"/>
      <c r="I41" s="898"/>
      <c r="J41" s="23"/>
      <c r="K41" s="23"/>
      <c r="L41" s="326"/>
      <c r="M41" s="327"/>
    </row>
    <row r="42" spans="1:13" ht="23.25" hidden="1" customHeight="1">
      <c r="A42" s="232">
        <v>37</v>
      </c>
      <c r="B42" s="324"/>
      <c r="C42" s="896"/>
      <c r="D42" s="897"/>
      <c r="E42" s="897"/>
      <c r="F42" s="898"/>
      <c r="G42" s="898"/>
      <c r="H42" s="898"/>
      <c r="I42" s="898"/>
      <c r="J42" s="23"/>
      <c r="K42" s="23"/>
      <c r="L42" s="326"/>
      <c r="M42" s="327"/>
    </row>
    <row r="43" spans="1:13" ht="23.25" hidden="1" customHeight="1">
      <c r="A43" s="232">
        <v>38</v>
      </c>
      <c r="B43" s="324"/>
      <c r="C43" s="896"/>
      <c r="D43" s="897"/>
      <c r="E43" s="897"/>
      <c r="F43" s="898"/>
      <c r="G43" s="898"/>
      <c r="H43" s="898"/>
      <c r="I43" s="898"/>
      <c r="J43" s="23"/>
      <c r="K43" s="23"/>
      <c r="L43" s="326"/>
      <c r="M43" s="327"/>
    </row>
    <row r="44" spans="1:13" ht="23.25" hidden="1" customHeight="1">
      <c r="A44" s="232">
        <v>39</v>
      </c>
      <c r="B44" s="324"/>
      <c r="C44" s="896"/>
      <c r="D44" s="897"/>
      <c r="E44" s="897"/>
      <c r="F44" s="898"/>
      <c r="G44" s="898"/>
      <c r="H44" s="898"/>
      <c r="I44" s="898"/>
      <c r="J44" s="23"/>
      <c r="K44" s="23"/>
      <c r="L44" s="326"/>
      <c r="M44" s="327"/>
    </row>
    <row r="45" spans="1:13" ht="23.25" hidden="1" customHeight="1">
      <c r="A45" s="232">
        <v>40</v>
      </c>
      <c r="B45" s="324"/>
      <c r="C45" s="896"/>
      <c r="D45" s="897"/>
      <c r="E45" s="897"/>
      <c r="F45" s="898"/>
      <c r="G45" s="898"/>
      <c r="H45" s="898"/>
      <c r="I45" s="898"/>
      <c r="J45" s="23"/>
      <c r="K45" s="23"/>
      <c r="L45" s="326"/>
      <c r="M45" s="327"/>
    </row>
    <row r="46" spans="1:13" ht="23.25" hidden="1" customHeight="1">
      <c r="A46" s="232">
        <v>41</v>
      </c>
      <c r="B46" s="324"/>
      <c r="C46" s="896"/>
      <c r="D46" s="897"/>
      <c r="E46" s="897"/>
      <c r="F46" s="898"/>
      <c r="G46" s="898"/>
      <c r="H46" s="898"/>
      <c r="I46" s="898"/>
      <c r="J46" s="23"/>
      <c r="K46" s="23"/>
      <c r="L46" s="326"/>
      <c r="M46" s="327"/>
    </row>
    <row r="47" spans="1:13" ht="23.25" hidden="1" customHeight="1">
      <c r="A47" s="232">
        <v>42</v>
      </c>
      <c r="B47" s="324"/>
      <c r="C47" s="896"/>
      <c r="D47" s="897"/>
      <c r="E47" s="897"/>
      <c r="F47" s="898"/>
      <c r="G47" s="898"/>
      <c r="H47" s="898"/>
      <c r="I47" s="898"/>
      <c r="J47" s="23"/>
      <c r="K47" s="23"/>
      <c r="L47" s="326"/>
      <c r="M47" s="327"/>
    </row>
    <row r="48" spans="1:13" ht="23.25" hidden="1" customHeight="1">
      <c r="A48" s="232">
        <v>43</v>
      </c>
      <c r="B48" s="324"/>
      <c r="C48" s="896"/>
      <c r="D48" s="897"/>
      <c r="E48" s="897"/>
      <c r="F48" s="898"/>
      <c r="G48" s="898"/>
      <c r="H48" s="898"/>
      <c r="I48" s="898"/>
      <c r="J48" s="23"/>
      <c r="K48" s="23"/>
      <c r="L48" s="326"/>
      <c r="M48" s="327"/>
    </row>
    <row r="49" spans="1:13" ht="23.25" hidden="1" customHeight="1">
      <c r="A49" s="232">
        <v>44</v>
      </c>
      <c r="B49" s="324"/>
      <c r="C49" s="896"/>
      <c r="D49" s="897"/>
      <c r="E49" s="897"/>
      <c r="F49" s="898"/>
      <c r="G49" s="898"/>
      <c r="H49" s="898"/>
      <c r="I49" s="898"/>
      <c r="J49" s="23"/>
      <c r="K49" s="23"/>
      <c r="L49" s="326"/>
      <c r="M49" s="327"/>
    </row>
    <row r="50" spans="1:13" ht="23.25" hidden="1" customHeight="1">
      <c r="A50" s="232">
        <v>45</v>
      </c>
      <c r="B50" s="324"/>
      <c r="C50" s="896"/>
      <c r="D50" s="897"/>
      <c r="E50" s="897"/>
      <c r="F50" s="898"/>
      <c r="G50" s="898"/>
      <c r="H50" s="898"/>
      <c r="I50" s="898"/>
      <c r="J50" s="23"/>
      <c r="K50" s="23"/>
      <c r="L50" s="326"/>
      <c r="M50" s="327"/>
    </row>
    <row r="51" spans="1:13" ht="23.25" hidden="1" customHeight="1">
      <c r="A51" s="232">
        <v>46</v>
      </c>
      <c r="B51" s="324"/>
      <c r="C51" s="896"/>
      <c r="D51" s="897"/>
      <c r="E51" s="897"/>
      <c r="F51" s="898"/>
      <c r="G51" s="898"/>
      <c r="H51" s="898"/>
      <c r="I51" s="898"/>
      <c r="J51" s="23"/>
      <c r="K51" s="23"/>
      <c r="L51" s="326"/>
      <c r="M51" s="327"/>
    </row>
    <row r="52" spans="1:13" ht="23.25" hidden="1" customHeight="1">
      <c r="A52" s="232">
        <v>47</v>
      </c>
      <c r="B52" s="324"/>
      <c r="C52" s="896"/>
      <c r="D52" s="897"/>
      <c r="E52" s="897"/>
      <c r="F52" s="898"/>
      <c r="G52" s="898"/>
      <c r="H52" s="898"/>
      <c r="I52" s="898"/>
      <c r="J52" s="23"/>
      <c r="K52" s="23"/>
      <c r="L52" s="326"/>
      <c r="M52" s="327"/>
    </row>
    <row r="53" spans="1:13" ht="23.25" hidden="1" customHeight="1">
      <c r="A53" s="232">
        <v>48</v>
      </c>
      <c r="B53" s="324"/>
      <c r="C53" s="896"/>
      <c r="D53" s="897"/>
      <c r="E53" s="897"/>
      <c r="F53" s="898"/>
      <c r="G53" s="898"/>
      <c r="H53" s="898"/>
      <c r="I53" s="898"/>
      <c r="J53" s="23"/>
      <c r="K53" s="23"/>
      <c r="L53" s="326"/>
      <c r="M53" s="327"/>
    </row>
    <row r="54" spans="1:13" ht="23.25" hidden="1" customHeight="1">
      <c r="A54" s="232">
        <v>49</v>
      </c>
      <c r="B54" s="324"/>
      <c r="C54" s="896"/>
      <c r="D54" s="897"/>
      <c r="E54" s="897"/>
      <c r="F54" s="898"/>
      <c r="G54" s="898"/>
      <c r="H54" s="898"/>
      <c r="I54" s="898"/>
      <c r="J54" s="23"/>
      <c r="K54" s="23"/>
      <c r="L54" s="326"/>
      <c r="M54" s="327"/>
    </row>
    <row r="55" spans="1:13" ht="23.25" hidden="1" customHeight="1">
      <c r="A55" s="232">
        <v>50</v>
      </c>
      <c r="B55" s="324"/>
      <c r="C55" s="896"/>
      <c r="D55" s="897"/>
      <c r="E55" s="897"/>
      <c r="F55" s="898"/>
      <c r="G55" s="898"/>
      <c r="H55" s="898"/>
      <c r="I55" s="898"/>
      <c r="J55" s="23"/>
      <c r="K55" s="23"/>
      <c r="L55" s="326"/>
      <c r="M55" s="327"/>
    </row>
    <row r="57" spans="1:13" ht="17.25" customHeight="1">
      <c r="A57" s="899">
        <f>COUNTA(C6:C55)</f>
        <v>1</v>
      </c>
      <c r="B57" s="899"/>
      <c r="C57" s="899"/>
      <c r="D57" s="236" t="s">
        <v>481</v>
      </c>
      <c r="E57" s="321">
        <f>COUNTIF(B6:B55,"Mr.")</f>
        <v>1</v>
      </c>
      <c r="F57" s="236" t="s">
        <v>482</v>
      </c>
      <c r="G57" s="322">
        <f>COUNTIF(B6:B55,"Ms.")</f>
        <v>1</v>
      </c>
    </row>
    <row r="59" spans="1:13" ht="17.25" customHeight="1">
      <c r="A59" s="3" t="s">
        <v>484</v>
      </c>
      <c r="B59" s="3" t="s">
        <v>610</v>
      </c>
    </row>
    <row r="60" spans="1:13" ht="17.25" customHeight="1">
      <c r="A60" s="232">
        <v>1</v>
      </c>
      <c r="B60" s="892" t="s">
        <v>485</v>
      </c>
      <c r="C60" s="892"/>
      <c r="D60" s="892"/>
      <c r="E60" s="893" t="s">
        <v>490</v>
      </c>
      <c r="F60" s="894"/>
      <c r="G60" s="894"/>
      <c r="H60" s="894"/>
      <c r="I60" s="894"/>
      <c r="J60" s="895"/>
    </row>
    <row r="61" spans="1:13" ht="17.25" customHeight="1">
      <c r="A61" s="232">
        <v>2</v>
      </c>
      <c r="B61" s="892" t="s">
        <v>486</v>
      </c>
      <c r="C61" s="892"/>
      <c r="D61" s="892"/>
      <c r="E61" s="893" t="s">
        <v>491</v>
      </c>
      <c r="F61" s="894"/>
      <c r="G61" s="894"/>
      <c r="H61" s="894"/>
      <c r="I61" s="894"/>
      <c r="J61" s="895"/>
    </row>
    <row r="62" spans="1:13" ht="17.25" customHeight="1">
      <c r="A62" s="232">
        <v>3</v>
      </c>
      <c r="B62" s="892" t="s">
        <v>487</v>
      </c>
      <c r="C62" s="892"/>
      <c r="D62" s="892"/>
      <c r="E62" s="893" t="s">
        <v>492</v>
      </c>
      <c r="F62" s="894"/>
      <c r="G62" s="894"/>
      <c r="H62" s="894"/>
      <c r="I62" s="894"/>
      <c r="J62" s="895"/>
    </row>
    <row r="63" spans="1:13" ht="17.25" customHeight="1">
      <c r="A63" s="232">
        <v>4</v>
      </c>
      <c r="B63" s="892" t="s">
        <v>488</v>
      </c>
      <c r="C63" s="892"/>
      <c r="D63" s="892"/>
      <c r="E63" s="893" t="s">
        <v>493</v>
      </c>
      <c r="F63" s="894"/>
      <c r="G63" s="894"/>
      <c r="H63" s="894"/>
      <c r="I63" s="894"/>
      <c r="J63" s="895"/>
    </row>
    <row r="64" spans="1:13" ht="17.25" customHeight="1">
      <c r="A64" s="232">
        <v>5</v>
      </c>
      <c r="B64" s="892" t="s">
        <v>489</v>
      </c>
      <c r="C64" s="892"/>
      <c r="D64" s="892"/>
      <c r="E64" s="893" t="s">
        <v>494</v>
      </c>
      <c r="F64" s="894"/>
      <c r="G64" s="894"/>
      <c r="H64" s="894"/>
      <c r="I64" s="894"/>
      <c r="J64" s="895"/>
    </row>
    <row r="66" spans="1:2" ht="17.25" customHeight="1">
      <c r="A66" s="3" t="s">
        <v>501</v>
      </c>
      <c r="B66" s="3" t="s">
        <v>502</v>
      </c>
    </row>
    <row r="67" spans="1:2" ht="17.25" customHeight="1">
      <c r="B67" s="3" t="s">
        <v>503</v>
      </c>
    </row>
  </sheetData>
  <mergeCells count="117">
    <mergeCell ref="C20:E20"/>
    <mergeCell ref="C21:E21"/>
    <mergeCell ref="C22:E22"/>
    <mergeCell ref="C23:E23"/>
    <mergeCell ref="C24:E24"/>
    <mergeCell ref="C25:E25"/>
    <mergeCell ref="C11:E11"/>
    <mergeCell ref="C12:E12"/>
    <mergeCell ref="C13:E13"/>
    <mergeCell ref="C14:E14"/>
    <mergeCell ref="C15:E15"/>
    <mergeCell ref="C16:E16"/>
    <mergeCell ref="C17:E17"/>
    <mergeCell ref="C18:E18"/>
    <mergeCell ref="C19:E19"/>
    <mergeCell ref="K4:K5"/>
    <mergeCell ref="L4:L5"/>
    <mergeCell ref="C7:E7"/>
    <mergeCell ref="C8:E8"/>
    <mergeCell ref="C9:E9"/>
    <mergeCell ref="C10:E10"/>
    <mergeCell ref="F7:I7"/>
    <mergeCell ref="F8:I8"/>
    <mergeCell ref="F9:I9"/>
    <mergeCell ref="F10:I10"/>
    <mergeCell ref="F4:I5"/>
    <mergeCell ref="C6:E6"/>
    <mergeCell ref="F6:I6"/>
    <mergeCell ref="B4:E5"/>
    <mergeCell ref="C38:E38"/>
    <mergeCell ref="C39:E39"/>
    <mergeCell ref="C40:E40"/>
    <mergeCell ref="C41:E41"/>
    <mergeCell ref="C42:E42"/>
    <mergeCell ref="C43:E43"/>
    <mergeCell ref="C35:E35"/>
    <mergeCell ref="C36:E36"/>
    <mergeCell ref="C37:E37"/>
    <mergeCell ref="C53:E53"/>
    <mergeCell ref="C54:E54"/>
    <mergeCell ref="C55:E55"/>
    <mergeCell ref="C44:E44"/>
    <mergeCell ref="C45:E45"/>
    <mergeCell ref="C46:E46"/>
    <mergeCell ref="C47:E47"/>
    <mergeCell ref="C48:E48"/>
    <mergeCell ref="C49:E49"/>
    <mergeCell ref="C50:E50"/>
    <mergeCell ref="C51:E51"/>
    <mergeCell ref="C52:E52"/>
    <mergeCell ref="F33:I33"/>
    <mergeCell ref="F34:I34"/>
    <mergeCell ref="C32:E32"/>
    <mergeCell ref="C33:E33"/>
    <mergeCell ref="C34:E34"/>
    <mergeCell ref="C26:E26"/>
    <mergeCell ref="C27:E27"/>
    <mergeCell ref="C28:E28"/>
    <mergeCell ref="C29:E29"/>
    <mergeCell ref="C30:E30"/>
    <mergeCell ref="C31:E31"/>
    <mergeCell ref="F11:I11"/>
    <mergeCell ref="F12:I12"/>
    <mergeCell ref="F13:I13"/>
    <mergeCell ref="F14:I14"/>
    <mergeCell ref="F15:I15"/>
    <mergeCell ref="F16:I16"/>
    <mergeCell ref="F30:I30"/>
    <mergeCell ref="F31:I31"/>
    <mergeCell ref="F32:I32"/>
    <mergeCell ref="F23:I23"/>
    <mergeCell ref="F24:I24"/>
    <mergeCell ref="F25:I25"/>
    <mergeCell ref="F26:I26"/>
    <mergeCell ref="F27:I27"/>
    <mergeCell ref="F28:I28"/>
    <mergeCell ref="F17:I17"/>
    <mergeCell ref="F18:I18"/>
    <mergeCell ref="F19:I19"/>
    <mergeCell ref="F20:I20"/>
    <mergeCell ref="F21:I21"/>
    <mergeCell ref="F22:I22"/>
    <mergeCell ref="A2:M2"/>
    <mergeCell ref="F53:I53"/>
    <mergeCell ref="F54:I54"/>
    <mergeCell ref="F55:I55"/>
    <mergeCell ref="A4:A5"/>
    <mergeCell ref="F47:I47"/>
    <mergeCell ref="F48:I48"/>
    <mergeCell ref="F49:I49"/>
    <mergeCell ref="F50:I50"/>
    <mergeCell ref="F51:I51"/>
    <mergeCell ref="F52:I52"/>
    <mergeCell ref="F41:I41"/>
    <mergeCell ref="F42:I42"/>
    <mergeCell ref="F43:I43"/>
    <mergeCell ref="F44:I44"/>
    <mergeCell ref="F45:I45"/>
    <mergeCell ref="F46:I46"/>
    <mergeCell ref="F35:I35"/>
    <mergeCell ref="F36:I36"/>
    <mergeCell ref="F37:I37"/>
    <mergeCell ref="F38:I38"/>
    <mergeCell ref="F39:I39"/>
    <mergeCell ref="F40:I40"/>
    <mergeCell ref="F29:I29"/>
    <mergeCell ref="B63:D63"/>
    <mergeCell ref="B64:D64"/>
    <mergeCell ref="E60:J60"/>
    <mergeCell ref="E61:J61"/>
    <mergeCell ref="E62:J62"/>
    <mergeCell ref="E63:J63"/>
    <mergeCell ref="E64:J64"/>
    <mergeCell ref="A57:C57"/>
    <mergeCell ref="B60:D60"/>
    <mergeCell ref="B61:D61"/>
    <mergeCell ref="B62:D62"/>
  </mergeCells>
  <phoneticPr fontId="1"/>
  <dataValidations count="2">
    <dataValidation type="list" allowBlank="1" showInputMessage="1" showErrorMessage="1" errorTitle="入力エラー" error="プルダウンより選択してください。" sqref="B6:B55">
      <formula1>"Mr.,Ms."</formula1>
    </dataValidation>
    <dataValidation type="list" allowBlank="1" showInputMessage="1" showErrorMessage="1" errorTitle="入力エラー" error="プルダウンより選択してください。" sqref="J6:J55">
      <formula1>"1,2,3,4,5"</formula1>
    </dataValidation>
  </dataValidations>
  <printOptions horizontalCentered="1"/>
  <pageMargins left="0.51181102362204722" right="0.51181102362204722" top="0.74803149606299213" bottom="0.55118110236220474" header="0.31496062992125984" footer="0.31496062992125984"/>
  <pageSetup paperSize="9" scale="81" orientation="portrait" blackAndWhite="1"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sheetPr>
  <dimension ref="A1:M75"/>
  <sheetViews>
    <sheetView showGridLines="0" showZeros="0" view="pageBreakPreview" zoomScaleNormal="100" zoomScaleSheetLayoutView="100" workbookViewId="0">
      <selection activeCell="H11" sqref="H11:K14"/>
    </sheetView>
  </sheetViews>
  <sheetFormatPr defaultRowHeight="17.25" customHeight="1"/>
  <cols>
    <col min="1" max="1" width="9" style="239" customWidth="1"/>
    <col min="2" max="5" width="9" style="239"/>
    <col min="6" max="7" width="10.875" style="239" customWidth="1"/>
    <col min="8" max="11" width="9" style="239"/>
    <col min="12" max="13" width="10.875" style="239" customWidth="1"/>
    <col min="14" max="16384" width="9" style="239"/>
  </cols>
  <sheetData>
    <row r="1" spans="1:13" ht="17.25" customHeight="1">
      <c r="A1" s="239" t="s">
        <v>765</v>
      </c>
    </row>
    <row r="2" spans="1:13" ht="17.25" customHeight="1">
      <c r="A2" s="639" t="s">
        <v>504</v>
      </c>
      <c r="B2" s="639"/>
      <c r="C2" s="639"/>
      <c r="D2" s="639"/>
      <c r="E2" s="639"/>
      <c r="F2" s="639"/>
      <c r="G2" s="639"/>
      <c r="H2" s="639"/>
      <c r="I2" s="639"/>
      <c r="J2" s="639"/>
      <c r="K2" s="639"/>
      <c r="L2" s="639"/>
      <c r="M2" s="639"/>
    </row>
    <row r="3" spans="1:13" ht="17.25" customHeight="1" thickBot="1"/>
    <row r="4" spans="1:13" ht="17.25" customHeight="1">
      <c r="A4" s="659" t="s">
        <v>122</v>
      </c>
      <c r="B4" s="662" t="s">
        <v>123</v>
      </c>
      <c r="C4" s="662"/>
      <c r="D4" s="662"/>
      <c r="E4" s="662"/>
      <c r="F4" s="45" t="s">
        <v>55</v>
      </c>
      <c r="G4" s="46" t="s">
        <v>128</v>
      </c>
      <c r="H4" s="662" t="s">
        <v>129</v>
      </c>
      <c r="I4" s="662"/>
      <c r="J4" s="662"/>
      <c r="K4" s="662"/>
      <c r="L4" s="45" t="s">
        <v>55</v>
      </c>
      <c r="M4" s="47" t="s">
        <v>128</v>
      </c>
    </row>
    <row r="5" spans="1:13" ht="17.25" customHeight="1">
      <c r="A5" s="660"/>
      <c r="B5" s="663" t="str">
        <f>②海外研修日程案!B7</f>
        <v>（ 00：00 ～ 00：00 )</v>
      </c>
      <c r="C5" s="663"/>
      <c r="D5" s="663"/>
      <c r="E5" s="663"/>
      <c r="F5" s="174" t="s">
        <v>126</v>
      </c>
      <c r="G5" s="175" t="s">
        <v>126</v>
      </c>
      <c r="H5" s="663" t="str">
        <f>②海外研修日程案!H7</f>
        <v>（ 00：00 ～ 00：00 )</v>
      </c>
      <c r="I5" s="663"/>
      <c r="J5" s="663"/>
      <c r="K5" s="663"/>
      <c r="L5" s="174" t="s">
        <v>126</v>
      </c>
      <c r="M5" s="176" t="s">
        <v>126</v>
      </c>
    </row>
    <row r="6" spans="1:13" ht="17.25" customHeight="1" thickBot="1">
      <c r="A6" s="661"/>
      <c r="B6" s="664"/>
      <c r="C6" s="664"/>
      <c r="D6" s="664"/>
      <c r="E6" s="664"/>
      <c r="F6" s="177" t="s">
        <v>127</v>
      </c>
      <c r="G6" s="178" t="s">
        <v>127</v>
      </c>
      <c r="H6" s="664"/>
      <c r="I6" s="664"/>
      <c r="J6" s="664"/>
      <c r="K6" s="664"/>
      <c r="L6" s="177" t="s">
        <v>127</v>
      </c>
      <c r="M6" s="179" t="s">
        <v>127</v>
      </c>
    </row>
    <row r="7" spans="1:13" ht="17.25" customHeight="1">
      <c r="A7" s="328">
        <f>②海外研修日程案!A9</f>
        <v>44410</v>
      </c>
      <c r="B7" s="669" t="str">
        <f>②海外研修日程案!B9</f>
        <v>（例）
開講式
【講義】5Sについて、正しい5Sの理解
【演習】工具箱の5S演習</v>
      </c>
      <c r="C7" s="669"/>
      <c r="D7" s="669"/>
      <c r="E7" s="669"/>
      <c r="F7" s="48" t="str">
        <f>②海外研修日程案!F9</f>
        <v>山田講師</v>
      </c>
      <c r="G7" s="49" t="str">
        <f>②海外研修日程案!G9</f>
        <v>タナカ通訳</v>
      </c>
      <c r="H7" s="669" t="str">
        <f>②海外研修日程案!H9</f>
        <v>（例）
【グループワーク】現場の5S診断、改善提案
【発表】改善提案発表、ディスカッション、講評</v>
      </c>
      <c r="I7" s="669"/>
      <c r="J7" s="669"/>
      <c r="K7" s="669"/>
      <c r="L7" s="48" t="str">
        <f>②海外研修日程案!L9</f>
        <v>山田講師</v>
      </c>
      <c r="M7" s="58" t="str">
        <f>②海外研修日程案!M9</f>
        <v>タナカ通訳</v>
      </c>
    </row>
    <row r="8" spans="1:13" ht="17.25" customHeight="1">
      <c r="A8" s="64">
        <f>A7</f>
        <v>44410</v>
      </c>
      <c r="B8" s="669"/>
      <c r="C8" s="669"/>
      <c r="D8" s="669"/>
      <c r="E8" s="669"/>
      <c r="F8" s="50">
        <f>②海外研修日程案!F10</f>
        <v>3</v>
      </c>
      <c r="G8" s="51">
        <f>②海外研修日程案!G10</f>
        <v>3</v>
      </c>
      <c r="H8" s="669"/>
      <c r="I8" s="669"/>
      <c r="J8" s="669"/>
      <c r="K8" s="669"/>
      <c r="L8" s="50">
        <f>②海外研修日程案!L10</f>
        <v>3</v>
      </c>
      <c r="M8" s="59">
        <f>②海外研修日程案!M10</f>
        <v>3</v>
      </c>
    </row>
    <row r="9" spans="1:13" ht="17.25" customHeight="1">
      <c r="A9" s="65"/>
      <c r="B9" s="669"/>
      <c r="C9" s="669"/>
      <c r="D9" s="669"/>
      <c r="E9" s="669"/>
      <c r="F9" s="48">
        <f>②海外研修日程案!F11</f>
        <v>0</v>
      </c>
      <c r="G9" s="49">
        <f>②海外研修日程案!G11</f>
        <v>0</v>
      </c>
      <c r="H9" s="669"/>
      <c r="I9" s="669"/>
      <c r="J9" s="669"/>
      <c r="K9" s="669"/>
      <c r="L9" s="48">
        <f>②海外研修日程案!L11</f>
        <v>0</v>
      </c>
      <c r="M9" s="58">
        <f>②海外研修日程案!M11</f>
        <v>0</v>
      </c>
    </row>
    <row r="10" spans="1:13" ht="17.25" customHeight="1">
      <c r="A10" s="66"/>
      <c r="B10" s="670"/>
      <c r="C10" s="670"/>
      <c r="D10" s="670"/>
      <c r="E10" s="670"/>
      <c r="F10" s="52">
        <f>②海外研修日程案!F12</f>
        <v>0</v>
      </c>
      <c r="G10" s="53">
        <f>②海外研修日程案!G12</f>
        <v>0</v>
      </c>
      <c r="H10" s="670"/>
      <c r="I10" s="670"/>
      <c r="J10" s="670"/>
      <c r="K10" s="670"/>
      <c r="L10" s="52">
        <f>②海外研修日程案!L12</f>
        <v>0</v>
      </c>
      <c r="M10" s="60">
        <f>②海外研修日程案!M12</f>
        <v>0</v>
      </c>
    </row>
    <row r="11" spans="1:13" ht="17.25" customHeight="1">
      <c r="A11" s="67">
        <f>A7+1</f>
        <v>44411</v>
      </c>
      <c r="B11" s="974">
        <f>②海外研修日程案!B13</f>
        <v>0</v>
      </c>
      <c r="C11" s="668"/>
      <c r="D11" s="668"/>
      <c r="E11" s="975"/>
      <c r="F11" s="48" t="str">
        <f>②海外研修日程案!F13</f>
        <v>●●講師</v>
      </c>
      <c r="G11" s="49" t="str">
        <f>②海外研修日程案!G13</f>
        <v>▲▲通訳</v>
      </c>
      <c r="H11" s="668">
        <f>②海外研修日程案!H13</f>
        <v>0</v>
      </c>
      <c r="I11" s="668"/>
      <c r="J11" s="668"/>
      <c r="K11" s="668"/>
      <c r="L11" s="48" t="str">
        <f>②海外研修日程案!L13</f>
        <v>●●講師</v>
      </c>
      <c r="M11" s="58" t="str">
        <f>②海外研修日程案!M13</f>
        <v>▲▲通訳</v>
      </c>
    </row>
    <row r="12" spans="1:13" ht="17.25" customHeight="1">
      <c r="A12" s="64">
        <f>A11</f>
        <v>44411</v>
      </c>
      <c r="B12" s="976"/>
      <c r="C12" s="669"/>
      <c r="D12" s="669"/>
      <c r="E12" s="919"/>
      <c r="F12" s="50">
        <f>②海外研修日程案!F14</f>
        <v>3</v>
      </c>
      <c r="G12" s="51">
        <f>②海外研修日程案!G14</f>
        <v>3</v>
      </c>
      <c r="H12" s="669"/>
      <c r="I12" s="669"/>
      <c r="J12" s="669"/>
      <c r="K12" s="669"/>
      <c r="L12" s="50">
        <f>②海外研修日程案!L14</f>
        <v>3</v>
      </c>
      <c r="M12" s="59">
        <f>②海外研修日程案!M14</f>
        <v>3</v>
      </c>
    </row>
    <row r="13" spans="1:13" ht="17.25" customHeight="1">
      <c r="A13" s="65"/>
      <c r="B13" s="976"/>
      <c r="C13" s="669"/>
      <c r="D13" s="669"/>
      <c r="E13" s="919"/>
      <c r="F13" s="48">
        <f>②海外研修日程案!F15</f>
        <v>0</v>
      </c>
      <c r="G13" s="49">
        <f>②海外研修日程案!G15</f>
        <v>0</v>
      </c>
      <c r="H13" s="669"/>
      <c r="I13" s="669"/>
      <c r="J13" s="669"/>
      <c r="K13" s="669"/>
      <c r="L13" s="48">
        <f>②海外研修日程案!L15</f>
        <v>0</v>
      </c>
      <c r="M13" s="58">
        <f>②海外研修日程案!M15</f>
        <v>0</v>
      </c>
    </row>
    <row r="14" spans="1:13" ht="17.25" customHeight="1">
      <c r="A14" s="66"/>
      <c r="B14" s="979"/>
      <c r="C14" s="670"/>
      <c r="D14" s="670"/>
      <c r="E14" s="739"/>
      <c r="F14" s="54">
        <f>②海外研修日程案!F16</f>
        <v>0</v>
      </c>
      <c r="G14" s="55">
        <f>②海外研修日程案!G16</f>
        <v>0</v>
      </c>
      <c r="H14" s="670"/>
      <c r="I14" s="670"/>
      <c r="J14" s="670"/>
      <c r="K14" s="670"/>
      <c r="L14" s="54">
        <f>②海外研修日程案!L16</f>
        <v>0</v>
      </c>
      <c r="M14" s="61">
        <f>②海外研修日程案!M16</f>
        <v>0</v>
      </c>
    </row>
    <row r="15" spans="1:13" ht="17.25" customHeight="1">
      <c r="A15" s="67">
        <f>A11+1</f>
        <v>44412</v>
      </c>
      <c r="B15" s="974">
        <f>②海外研修日程案!B17</f>
        <v>0</v>
      </c>
      <c r="C15" s="668"/>
      <c r="D15" s="668"/>
      <c r="E15" s="975"/>
      <c r="F15" s="48" t="str">
        <f>②海外研修日程案!F17</f>
        <v>●●講師</v>
      </c>
      <c r="G15" s="49" t="str">
        <f>②海外研修日程案!G17</f>
        <v>▲▲通訳</v>
      </c>
      <c r="H15" s="668">
        <f>②海外研修日程案!H17</f>
        <v>0</v>
      </c>
      <c r="I15" s="668"/>
      <c r="J15" s="668"/>
      <c r="K15" s="668"/>
      <c r="L15" s="48" t="str">
        <f>②海外研修日程案!L17</f>
        <v>●●講師</v>
      </c>
      <c r="M15" s="58" t="str">
        <f>②海外研修日程案!M17</f>
        <v>▲▲通訳</v>
      </c>
    </row>
    <row r="16" spans="1:13" ht="17.25" customHeight="1">
      <c r="A16" s="64">
        <f>A15</f>
        <v>44412</v>
      </c>
      <c r="B16" s="976"/>
      <c r="C16" s="669"/>
      <c r="D16" s="669"/>
      <c r="E16" s="919"/>
      <c r="F16" s="50">
        <f>②海外研修日程案!F18</f>
        <v>3</v>
      </c>
      <c r="G16" s="51">
        <f>②海外研修日程案!G18</f>
        <v>3</v>
      </c>
      <c r="H16" s="669"/>
      <c r="I16" s="669"/>
      <c r="J16" s="669"/>
      <c r="K16" s="669"/>
      <c r="L16" s="50">
        <f>②海外研修日程案!L18</f>
        <v>3</v>
      </c>
      <c r="M16" s="59">
        <f>②海外研修日程案!M18</f>
        <v>3</v>
      </c>
    </row>
    <row r="17" spans="1:13" ht="17.25" customHeight="1">
      <c r="A17" s="65"/>
      <c r="B17" s="976"/>
      <c r="C17" s="669"/>
      <c r="D17" s="669"/>
      <c r="E17" s="919"/>
      <c r="F17" s="48">
        <f>②海外研修日程案!F19</f>
        <v>0</v>
      </c>
      <c r="G17" s="49">
        <f>②海外研修日程案!G19</f>
        <v>0</v>
      </c>
      <c r="H17" s="669"/>
      <c r="I17" s="669"/>
      <c r="J17" s="669"/>
      <c r="K17" s="669"/>
      <c r="L17" s="48">
        <f>②海外研修日程案!L19</f>
        <v>0</v>
      </c>
      <c r="M17" s="58">
        <f>②海外研修日程案!M19</f>
        <v>0</v>
      </c>
    </row>
    <row r="18" spans="1:13" ht="17.25" customHeight="1">
      <c r="A18" s="66"/>
      <c r="B18" s="979"/>
      <c r="C18" s="670"/>
      <c r="D18" s="670"/>
      <c r="E18" s="739"/>
      <c r="F18" s="54">
        <f>②海外研修日程案!F20</f>
        <v>0</v>
      </c>
      <c r="G18" s="55">
        <f>②海外研修日程案!G20</f>
        <v>0</v>
      </c>
      <c r="H18" s="670"/>
      <c r="I18" s="670"/>
      <c r="J18" s="670"/>
      <c r="K18" s="670"/>
      <c r="L18" s="54">
        <f>②海外研修日程案!L20</f>
        <v>0</v>
      </c>
      <c r="M18" s="61">
        <f>②海外研修日程案!M20</f>
        <v>0</v>
      </c>
    </row>
    <row r="19" spans="1:13" ht="17.25" customHeight="1">
      <c r="A19" s="67">
        <f>A15+1</f>
        <v>44413</v>
      </c>
      <c r="B19" s="974">
        <f>②海外研修日程案!B21</f>
        <v>0</v>
      </c>
      <c r="C19" s="668"/>
      <c r="D19" s="668"/>
      <c r="E19" s="975"/>
      <c r="F19" s="48" t="str">
        <f>②海外研修日程案!F21</f>
        <v>●●講師</v>
      </c>
      <c r="G19" s="49" t="str">
        <f>②海外研修日程案!G21</f>
        <v>▲▲通訳</v>
      </c>
      <c r="H19" s="668">
        <f>②海外研修日程案!H21</f>
        <v>0</v>
      </c>
      <c r="I19" s="668"/>
      <c r="J19" s="668"/>
      <c r="K19" s="668"/>
      <c r="L19" s="48" t="str">
        <f>②海外研修日程案!L21</f>
        <v>●●講師</v>
      </c>
      <c r="M19" s="58" t="str">
        <f>②海外研修日程案!M21</f>
        <v>▲▲通訳</v>
      </c>
    </row>
    <row r="20" spans="1:13" ht="17.25" customHeight="1">
      <c r="A20" s="64">
        <f>A19</f>
        <v>44413</v>
      </c>
      <c r="B20" s="976"/>
      <c r="C20" s="669"/>
      <c r="D20" s="669"/>
      <c r="E20" s="919"/>
      <c r="F20" s="50">
        <f>②海外研修日程案!F22</f>
        <v>3</v>
      </c>
      <c r="G20" s="51">
        <f>②海外研修日程案!G22</f>
        <v>3</v>
      </c>
      <c r="H20" s="669"/>
      <c r="I20" s="669"/>
      <c r="J20" s="669"/>
      <c r="K20" s="669"/>
      <c r="L20" s="50">
        <f>②海外研修日程案!L22</f>
        <v>3</v>
      </c>
      <c r="M20" s="59">
        <f>②海外研修日程案!M22</f>
        <v>3</v>
      </c>
    </row>
    <row r="21" spans="1:13" ht="17.25" customHeight="1">
      <c r="A21" s="65"/>
      <c r="B21" s="976"/>
      <c r="C21" s="669"/>
      <c r="D21" s="669"/>
      <c r="E21" s="919"/>
      <c r="F21" s="48">
        <f>②海外研修日程案!F23</f>
        <v>0</v>
      </c>
      <c r="G21" s="49">
        <f>②海外研修日程案!G23</f>
        <v>0</v>
      </c>
      <c r="H21" s="669"/>
      <c r="I21" s="669"/>
      <c r="J21" s="669"/>
      <c r="K21" s="669"/>
      <c r="L21" s="48">
        <f>②海外研修日程案!L23</f>
        <v>0</v>
      </c>
      <c r="M21" s="58">
        <f>②海外研修日程案!M23</f>
        <v>0</v>
      </c>
    </row>
    <row r="22" spans="1:13" ht="17.25" customHeight="1">
      <c r="A22" s="66"/>
      <c r="B22" s="979"/>
      <c r="C22" s="670"/>
      <c r="D22" s="670"/>
      <c r="E22" s="739"/>
      <c r="F22" s="54">
        <f>②海外研修日程案!F24</f>
        <v>0</v>
      </c>
      <c r="G22" s="55">
        <f>②海外研修日程案!G24</f>
        <v>0</v>
      </c>
      <c r="H22" s="670"/>
      <c r="I22" s="670"/>
      <c r="J22" s="670"/>
      <c r="K22" s="670"/>
      <c r="L22" s="54">
        <f>②海外研修日程案!L24</f>
        <v>0</v>
      </c>
      <c r="M22" s="61">
        <f>②海外研修日程案!M24</f>
        <v>0</v>
      </c>
    </row>
    <row r="23" spans="1:13" ht="17.25" customHeight="1">
      <c r="A23" s="67">
        <f>A19+1</f>
        <v>44414</v>
      </c>
      <c r="B23" s="974">
        <f>②海外研修日程案!B25</f>
        <v>0</v>
      </c>
      <c r="C23" s="668"/>
      <c r="D23" s="668"/>
      <c r="E23" s="975"/>
      <c r="F23" s="48" t="str">
        <f>②海外研修日程案!F25</f>
        <v>●●講師</v>
      </c>
      <c r="G23" s="49" t="str">
        <f>②海外研修日程案!G25</f>
        <v>▲▲通訳</v>
      </c>
      <c r="H23" s="668">
        <f>②海外研修日程案!H25</f>
        <v>0</v>
      </c>
      <c r="I23" s="668"/>
      <c r="J23" s="668"/>
      <c r="K23" s="668"/>
      <c r="L23" s="48" t="str">
        <f>②海外研修日程案!L25</f>
        <v>●●講師</v>
      </c>
      <c r="M23" s="58" t="str">
        <f>②海外研修日程案!M25</f>
        <v>▲▲通訳</v>
      </c>
    </row>
    <row r="24" spans="1:13" ht="17.25" customHeight="1">
      <c r="A24" s="64">
        <f>A23</f>
        <v>44414</v>
      </c>
      <c r="B24" s="976"/>
      <c r="C24" s="669"/>
      <c r="D24" s="669"/>
      <c r="E24" s="919"/>
      <c r="F24" s="50">
        <f>②海外研修日程案!F26</f>
        <v>3</v>
      </c>
      <c r="G24" s="51">
        <f>②海外研修日程案!G26</f>
        <v>3</v>
      </c>
      <c r="H24" s="669"/>
      <c r="I24" s="669"/>
      <c r="J24" s="669"/>
      <c r="K24" s="669"/>
      <c r="L24" s="50">
        <f>②海外研修日程案!L26</f>
        <v>3</v>
      </c>
      <c r="M24" s="59">
        <f>②海外研修日程案!M26</f>
        <v>3</v>
      </c>
    </row>
    <row r="25" spans="1:13" ht="17.25" customHeight="1">
      <c r="A25" s="65"/>
      <c r="B25" s="976"/>
      <c r="C25" s="669"/>
      <c r="D25" s="669"/>
      <c r="E25" s="919"/>
      <c r="F25" s="48">
        <f>②海外研修日程案!F27</f>
        <v>0</v>
      </c>
      <c r="G25" s="49">
        <f>②海外研修日程案!G27</f>
        <v>0</v>
      </c>
      <c r="H25" s="669"/>
      <c r="I25" s="669"/>
      <c r="J25" s="669"/>
      <c r="K25" s="669"/>
      <c r="L25" s="48">
        <f>②海外研修日程案!L27</f>
        <v>0</v>
      </c>
      <c r="M25" s="58">
        <f>②海外研修日程案!M27</f>
        <v>0</v>
      </c>
    </row>
    <row r="26" spans="1:13" ht="17.25" customHeight="1">
      <c r="A26" s="66"/>
      <c r="B26" s="979"/>
      <c r="C26" s="670"/>
      <c r="D26" s="670"/>
      <c r="E26" s="739"/>
      <c r="F26" s="54">
        <f>②海外研修日程案!F28</f>
        <v>0</v>
      </c>
      <c r="G26" s="55">
        <f>②海外研修日程案!G28</f>
        <v>0</v>
      </c>
      <c r="H26" s="670"/>
      <c r="I26" s="670"/>
      <c r="J26" s="670"/>
      <c r="K26" s="670"/>
      <c r="L26" s="54">
        <f>②海外研修日程案!L28</f>
        <v>0</v>
      </c>
      <c r="M26" s="61">
        <f>②海外研修日程案!M28</f>
        <v>0</v>
      </c>
    </row>
    <row r="27" spans="1:13" ht="17.25" customHeight="1">
      <c r="A27" s="67">
        <f>A23+1</f>
        <v>44415</v>
      </c>
      <c r="B27" s="974">
        <f>②海外研修日程案!B29</f>
        <v>0</v>
      </c>
      <c r="C27" s="668"/>
      <c r="D27" s="668"/>
      <c r="E27" s="975"/>
      <c r="F27" s="48">
        <f>②海外研修日程案!F29</f>
        <v>0</v>
      </c>
      <c r="G27" s="49">
        <f>②海外研修日程案!G29</f>
        <v>0</v>
      </c>
      <c r="H27" s="668">
        <f>②海外研修日程案!H29</f>
        <v>0</v>
      </c>
      <c r="I27" s="668"/>
      <c r="J27" s="668"/>
      <c r="K27" s="668"/>
      <c r="L27" s="48">
        <f>②海外研修日程案!L29</f>
        <v>0</v>
      </c>
      <c r="M27" s="58">
        <f>②海外研修日程案!M29</f>
        <v>0</v>
      </c>
    </row>
    <row r="28" spans="1:13" ht="17.25" customHeight="1">
      <c r="A28" s="64">
        <f>A27</f>
        <v>44415</v>
      </c>
      <c r="B28" s="976"/>
      <c r="C28" s="669"/>
      <c r="D28" s="669"/>
      <c r="E28" s="919"/>
      <c r="F28" s="50">
        <f>②海外研修日程案!F30</f>
        <v>0</v>
      </c>
      <c r="G28" s="51">
        <f>②海外研修日程案!G30</f>
        <v>0</v>
      </c>
      <c r="H28" s="669"/>
      <c r="I28" s="669"/>
      <c r="J28" s="669"/>
      <c r="K28" s="669"/>
      <c r="L28" s="50">
        <f>②海外研修日程案!L30</f>
        <v>0</v>
      </c>
      <c r="M28" s="59">
        <f>②海外研修日程案!M30</f>
        <v>0</v>
      </c>
    </row>
    <row r="29" spans="1:13" ht="17.25" customHeight="1">
      <c r="A29" s="65"/>
      <c r="B29" s="976"/>
      <c r="C29" s="669"/>
      <c r="D29" s="669"/>
      <c r="E29" s="919"/>
      <c r="F29" s="48">
        <f>②海外研修日程案!F31</f>
        <v>0</v>
      </c>
      <c r="G29" s="49">
        <f>②海外研修日程案!G31</f>
        <v>0</v>
      </c>
      <c r="H29" s="669"/>
      <c r="I29" s="669"/>
      <c r="J29" s="669"/>
      <c r="K29" s="669"/>
      <c r="L29" s="48">
        <f>②海外研修日程案!L31</f>
        <v>0</v>
      </c>
      <c r="M29" s="58">
        <f>②海外研修日程案!M31</f>
        <v>0</v>
      </c>
    </row>
    <row r="30" spans="1:13" ht="17.25" customHeight="1">
      <c r="A30" s="66"/>
      <c r="B30" s="979"/>
      <c r="C30" s="670"/>
      <c r="D30" s="670"/>
      <c r="E30" s="739"/>
      <c r="F30" s="54">
        <f>②海外研修日程案!F32</f>
        <v>0</v>
      </c>
      <c r="G30" s="55">
        <f>②海外研修日程案!G32</f>
        <v>0</v>
      </c>
      <c r="H30" s="670"/>
      <c r="I30" s="670"/>
      <c r="J30" s="670"/>
      <c r="K30" s="670"/>
      <c r="L30" s="54">
        <f>②海外研修日程案!L32</f>
        <v>0</v>
      </c>
      <c r="M30" s="61">
        <f>②海外研修日程案!M32</f>
        <v>0</v>
      </c>
    </row>
    <row r="31" spans="1:13" ht="17.25" customHeight="1">
      <c r="A31" s="67">
        <f>A27+1</f>
        <v>44416</v>
      </c>
      <c r="B31" s="974">
        <f>②海外研修日程案!B33</f>
        <v>0</v>
      </c>
      <c r="C31" s="668"/>
      <c r="D31" s="668"/>
      <c r="E31" s="975"/>
      <c r="F31" s="48">
        <f>②海外研修日程案!F33</f>
        <v>0</v>
      </c>
      <c r="G31" s="49">
        <f>②海外研修日程案!G33</f>
        <v>0</v>
      </c>
      <c r="H31" s="668">
        <f>②海外研修日程案!H33</f>
        <v>0</v>
      </c>
      <c r="I31" s="668"/>
      <c r="J31" s="668"/>
      <c r="K31" s="668"/>
      <c r="L31" s="48">
        <f>②海外研修日程案!L33</f>
        <v>0</v>
      </c>
      <c r="M31" s="58">
        <f>②海外研修日程案!M33</f>
        <v>0</v>
      </c>
    </row>
    <row r="32" spans="1:13" ht="17.25" customHeight="1">
      <c r="A32" s="64">
        <f>A31</f>
        <v>44416</v>
      </c>
      <c r="B32" s="976"/>
      <c r="C32" s="669"/>
      <c r="D32" s="669"/>
      <c r="E32" s="919"/>
      <c r="F32" s="50">
        <f>②海外研修日程案!F34</f>
        <v>0</v>
      </c>
      <c r="G32" s="51">
        <f>②海外研修日程案!G34</f>
        <v>0</v>
      </c>
      <c r="H32" s="669"/>
      <c r="I32" s="669"/>
      <c r="J32" s="669"/>
      <c r="K32" s="669"/>
      <c r="L32" s="50">
        <f>②海外研修日程案!L34</f>
        <v>0</v>
      </c>
      <c r="M32" s="59">
        <f>②海外研修日程案!M34</f>
        <v>0</v>
      </c>
    </row>
    <row r="33" spans="1:13" ht="17.25" customHeight="1">
      <c r="A33" s="65"/>
      <c r="B33" s="976"/>
      <c r="C33" s="669"/>
      <c r="D33" s="669"/>
      <c r="E33" s="919"/>
      <c r="F33" s="48">
        <f>②海外研修日程案!F35</f>
        <v>0</v>
      </c>
      <c r="G33" s="49">
        <f>②海外研修日程案!G35</f>
        <v>0</v>
      </c>
      <c r="H33" s="669"/>
      <c r="I33" s="669"/>
      <c r="J33" s="669"/>
      <c r="K33" s="669"/>
      <c r="L33" s="48">
        <f>②海外研修日程案!L35</f>
        <v>0</v>
      </c>
      <c r="M33" s="58">
        <f>②海外研修日程案!M35</f>
        <v>0</v>
      </c>
    </row>
    <row r="34" spans="1:13" ht="17.25" customHeight="1">
      <c r="A34" s="66"/>
      <c r="B34" s="979"/>
      <c r="C34" s="670"/>
      <c r="D34" s="670"/>
      <c r="E34" s="739"/>
      <c r="F34" s="54">
        <f>②海外研修日程案!F36</f>
        <v>0</v>
      </c>
      <c r="G34" s="55">
        <f>②海外研修日程案!G36</f>
        <v>0</v>
      </c>
      <c r="H34" s="670"/>
      <c r="I34" s="670"/>
      <c r="J34" s="670"/>
      <c r="K34" s="670"/>
      <c r="L34" s="54">
        <f>②海外研修日程案!L36</f>
        <v>0</v>
      </c>
      <c r="M34" s="61">
        <f>②海外研修日程案!M36</f>
        <v>0</v>
      </c>
    </row>
    <row r="35" spans="1:13" ht="17.25" customHeight="1">
      <c r="A35" s="67">
        <f>A31+1</f>
        <v>44417</v>
      </c>
      <c r="B35" s="974">
        <f>②海外研修日程案!B37</f>
        <v>0</v>
      </c>
      <c r="C35" s="668"/>
      <c r="D35" s="668"/>
      <c r="E35" s="975"/>
      <c r="F35" s="48" t="str">
        <f>②海外研修日程案!F37</f>
        <v>●●講師</v>
      </c>
      <c r="G35" s="49" t="str">
        <f>②海外研修日程案!G37</f>
        <v>▲▲通訳</v>
      </c>
      <c r="H35" s="668">
        <f>②海外研修日程案!H37</f>
        <v>0</v>
      </c>
      <c r="I35" s="668"/>
      <c r="J35" s="668"/>
      <c r="K35" s="668"/>
      <c r="L35" s="48" t="str">
        <f>②海外研修日程案!L37</f>
        <v>●●講師</v>
      </c>
      <c r="M35" s="58" t="str">
        <f>②海外研修日程案!M37</f>
        <v>▲▲通訳</v>
      </c>
    </row>
    <row r="36" spans="1:13" ht="17.25" customHeight="1">
      <c r="A36" s="64">
        <f>A35</f>
        <v>44417</v>
      </c>
      <c r="B36" s="976"/>
      <c r="C36" s="669"/>
      <c r="D36" s="669"/>
      <c r="E36" s="919"/>
      <c r="F36" s="50">
        <f>②海外研修日程案!F38</f>
        <v>3</v>
      </c>
      <c r="G36" s="51">
        <f>②海外研修日程案!G38</f>
        <v>3</v>
      </c>
      <c r="H36" s="669"/>
      <c r="I36" s="669"/>
      <c r="J36" s="669"/>
      <c r="K36" s="669"/>
      <c r="L36" s="50">
        <f>②海外研修日程案!L38</f>
        <v>3</v>
      </c>
      <c r="M36" s="59">
        <f>②海外研修日程案!M38</f>
        <v>3</v>
      </c>
    </row>
    <row r="37" spans="1:13" ht="17.25" customHeight="1">
      <c r="A37" s="65"/>
      <c r="B37" s="976"/>
      <c r="C37" s="669"/>
      <c r="D37" s="669"/>
      <c r="E37" s="919"/>
      <c r="F37" s="48">
        <f>②海外研修日程案!F39</f>
        <v>0</v>
      </c>
      <c r="G37" s="49">
        <f>②海外研修日程案!G39</f>
        <v>0</v>
      </c>
      <c r="H37" s="669"/>
      <c r="I37" s="669"/>
      <c r="J37" s="669"/>
      <c r="K37" s="669"/>
      <c r="L37" s="48">
        <f>②海外研修日程案!L39</f>
        <v>0</v>
      </c>
      <c r="M37" s="58">
        <f>②海外研修日程案!M39</f>
        <v>0</v>
      </c>
    </row>
    <row r="38" spans="1:13" ht="17.25" customHeight="1">
      <c r="A38" s="66"/>
      <c r="B38" s="979"/>
      <c r="C38" s="670"/>
      <c r="D38" s="670"/>
      <c r="E38" s="739"/>
      <c r="F38" s="54">
        <f>②海外研修日程案!F40</f>
        <v>0</v>
      </c>
      <c r="G38" s="55">
        <f>②海外研修日程案!G40</f>
        <v>0</v>
      </c>
      <c r="H38" s="670"/>
      <c r="I38" s="670"/>
      <c r="J38" s="670"/>
      <c r="K38" s="670"/>
      <c r="L38" s="54">
        <f>②海外研修日程案!L40</f>
        <v>0</v>
      </c>
      <c r="M38" s="61">
        <f>②海外研修日程案!M40</f>
        <v>0</v>
      </c>
    </row>
    <row r="39" spans="1:13" ht="17.25" customHeight="1">
      <c r="A39" s="67">
        <f>A35+1</f>
        <v>44418</v>
      </c>
      <c r="B39" s="974">
        <f>②海外研修日程案!B41</f>
        <v>0</v>
      </c>
      <c r="C39" s="668"/>
      <c r="D39" s="668"/>
      <c r="E39" s="975"/>
      <c r="F39" s="48" t="str">
        <f>②海外研修日程案!F41</f>
        <v>●●講師</v>
      </c>
      <c r="G39" s="49" t="str">
        <f>②海外研修日程案!G41</f>
        <v>▲▲通訳</v>
      </c>
      <c r="H39" s="668">
        <f>②海外研修日程案!H41</f>
        <v>0</v>
      </c>
      <c r="I39" s="668"/>
      <c r="J39" s="668"/>
      <c r="K39" s="668"/>
      <c r="L39" s="48" t="str">
        <f>②海外研修日程案!L41</f>
        <v>●●講師</v>
      </c>
      <c r="M39" s="58" t="str">
        <f>②海外研修日程案!M41</f>
        <v>▲▲通訳</v>
      </c>
    </row>
    <row r="40" spans="1:13" ht="17.25" customHeight="1">
      <c r="A40" s="64">
        <f>A39</f>
        <v>44418</v>
      </c>
      <c r="B40" s="976"/>
      <c r="C40" s="669"/>
      <c r="D40" s="669"/>
      <c r="E40" s="919"/>
      <c r="F40" s="50">
        <f>②海外研修日程案!F42</f>
        <v>3</v>
      </c>
      <c r="G40" s="51">
        <f>②海外研修日程案!G42</f>
        <v>3</v>
      </c>
      <c r="H40" s="669"/>
      <c r="I40" s="669"/>
      <c r="J40" s="669"/>
      <c r="K40" s="669"/>
      <c r="L40" s="50">
        <f>②海外研修日程案!L42</f>
        <v>3</v>
      </c>
      <c r="M40" s="59">
        <f>②海外研修日程案!M42</f>
        <v>3</v>
      </c>
    </row>
    <row r="41" spans="1:13" ht="17.25" customHeight="1">
      <c r="A41" s="65"/>
      <c r="B41" s="976"/>
      <c r="C41" s="669"/>
      <c r="D41" s="669"/>
      <c r="E41" s="919"/>
      <c r="F41" s="48">
        <f>②海外研修日程案!F43</f>
        <v>0</v>
      </c>
      <c r="G41" s="49">
        <f>②海外研修日程案!G43</f>
        <v>0</v>
      </c>
      <c r="H41" s="669"/>
      <c r="I41" s="669"/>
      <c r="J41" s="669"/>
      <c r="K41" s="669"/>
      <c r="L41" s="48">
        <f>②海外研修日程案!L43</f>
        <v>0</v>
      </c>
      <c r="M41" s="58">
        <f>②海外研修日程案!M43</f>
        <v>0</v>
      </c>
    </row>
    <row r="42" spans="1:13" ht="17.25" customHeight="1">
      <c r="A42" s="66"/>
      <c r="B42" s="979"/>
      <c r="C42" s="670"/>
      <c r="D42" s="670"/>
      <c r="E42" s="739"/>
      <c r="F42" s="54">
        <f>②海外研修日程案!F44</f>
        <v>0</v>
      </c>
      <c r="G42" s="55">
        <f>②海外研修日程案!G44</f>
        <v>0</v>
      </c>
      <c r="H42" s="670"/>
      <c r="I42" s="670"/>
      <c r="J42" s="670"/>
      <c r="K42" s="670"/>
      <c r="L42" s="54">
        <f>②海外研修日程案!L44</f>
        <v>0</v>
      </c>
      <c r="M42" s="61">
        <f>②海外研修日程案!M44</f>
        <v>0</v>
      </c>
    </row>
    <row r="43" spans="1:13" ht="17.25" customHeight="1">
      <c r="A43" s="67">
        <f>A39+1</f>
        <v>44419</v>
      </c>
      <c r="B43" s="974">
        <f>②海外研修日程案!B45</f>
        <v>0</v>
      </c>
      <c r="C43" s="668"/>
      <c r="D43" s="668"/>
      <c r="E43" s="975"/>
      <c r="F43" s="48" t="str">
        <f>②海外研修日程案!F45</f>
        <v>●●講師</v>
      </c>
      <c r="G43" s="49" t="str">
        <f>②海外研修日程案!G45</f>
        <v>▲▲通訳</v>
      </c>
      <c r="H43" s="668" t="str">
        <f>②海外研修日程案!H45</f>
        <v>（例）
【講義】
【演習】
閉講式</v>
      </c>
      <c r="I43" s="668"/>
      <c r="J43" s="668"/>
      <c r="K43" s="668"/>
      <c r="L43" s="48" t="str">
        <f>②海外研修日程案!L45</f>
        <v>●●講師</v>
      </c>
      <c r="M43" s="58" t="str">
        <f>②海外研修日程案!M45</f>
        <v>▲▲通訳</v>
      </c>
    </row>
    <row r="44" spans="1:13" ht="17.25" customHeight="1">
      <c r="A44" s="64">
        <f>A43</f>
        <v>44419</v>
      </c>
      <c r="B44" s="976"/>
      <c r="C44" s="669"/>
      <c r="D44" s="669"/>
      <c r="E44" s="919"/>
      <c r="F44" s="50">
        <f>②海外研修日程案!F46</f>
        <v>3</v>
      </c>
      <c r="G44" s="51">
        <f>②海外研修日程案!G46</f>
        <v>3</v>
      </c>
      <c r="H44" s="669"/>
      <c r="I44" s="669"/>
      <c r="J44" s="669"/>
      <c r="K44" s="669"/>
      <c r="L44" s="50">
        <f>②海外研修日程案!L46</f>
        <v>3</v>
      </c>
      <c r="M44" s="59">
        <f>②海外研修日程案!M46</f>
        <v>3</v>
      </c>
    </row>
    <row r="45" spans="1:13" ht="17.25" customHeight="1">
      <c r="A45" s="65"/>
      <c r="B45" s="976"/>
      <c r="C45" s="669"/>
      <c r="D45" s="669"/>
      <c r="E45" s="919"/>
      <c r="F45" s="48">
        <f>②海外研修日程案!F47</f>
        <v>0</v>
      </c>
      <c r="G45" s="49">
        <f>②海外研修日程案!G47</f>
        <v>0</v>
      </c>
      <c r="H45" s="669"/>
      <c r="I45" s="669"/>
      <c r="J45" s="669"/>
      <c r="K45" s="669"/>
      <c r="L45" s="48">
        <f>②海外研修日程案!L47</f>
        <v>0</v>
      </c>
      <c r="M45" s="58">
        <f>②海外研修日程案!M47</f>
        <v>0</v>
      </c>
    </row>
    <row r="46" spans="1:13" ht="17.25" customHeight="1" thickBot="1">
      <c r="A46" s="68"/>
      <c r="B46" s="977"/>
      <c r="C46" s="671"/>
      <c r="D46" s="671"/>
      <c r="E46" s="978"/>
      <c r="F46" s="56">
        <f>②海外研修日程案!F48</f>
        <v>0</v>
      </c>
      <c r="G46" s="57">
        <f>②海外研修日程案!G48</f>
        <v>0</v>
      </c>
      <c r="H46" s="671"/>
      <c r="I46" s="671"/>
      <c r="J46" s="671"/>
      <c r="K46" s="671"/>
      <c r="L46" s="56">
        <f>②海外研修日程案!L48</f>
        <v>0</v>
      </c>
      <c r="M46" s="62">
        <f>②海外研修日程案!M48</f>
        <v>0</v>
      </c>
    </row>
    <row r="47" spans="1:13" ht="17.25" customHeight="1">
      <c r="L47" s="207"/>
      <c r="M47" s="207"/>
    </row>
    <row r="48" spans="1:13" ht="17.25" customHeight="1">
      <c r="A48" s="665" t="s">
        <v>131</v>
      </c>
      <c r="B48" s="665"/>
      <c r="C48" s="885">
        <f>②海外研修日程案!C50</f>
        <v>0</v>
      </c>
      <c r="D48" s="885"/>
      <c r="E48" s="885"/>
      <c r="F48" s="885"/>
      <c r="G48" s="665" t="s">
        <v>132</v>
      </c>
      <c r="H48" s="665"/>
      <c r="I48" s="235" t="s">
        <v>133</v>
      </c>
      <c r="J48" s="223">
        <f>②海外研修日程案!J50</f>
        <v>0</v>
      </c>
      <c r="K48" s="239" t="s">
        <v>138</v>
      </c>
    </row>
    <row r="49" spans="1:13" ht="17.25" customHeight="1">
      <c r="A49" s="665" t="s">
        <v>95</v>
      </c>
      <c r="B49" s="665"/>
      <c r="C49" s="667" t="str">
        <f>②海外研修日程案!C51</f>
        <v>英語</v>
      </c>
      <c r="D49" s="667"/>
      <c r="E49" s="667"/>
      <c r="F49" s="667"/>
      <c r="I49" s="235" t="s">
        <v>134</v>
      </c>
      <c r="J49" s="224">
        <f>②海外研修日程案!J51</f>
        <v>0</v>
      </c>
      <c r="K49" s="239" t="s">
        <v>138</v>
      </c>
    </row>
    <row r="50" spans="1:13" ht="17.25" customHeight="1">
      <c r="A50" s="665" t="s">
        <v>96</v>
      </c>
      <c r="B50" s="665"/>
      <c r="C50" s="667" t="str">
        <f>②海外研修日程案!C52</f>
        <v>インドネシア語</v>
      </c>
      <c r="D50" s="667"/>
      <c r="E50" s="667"/>
      <c r="F50" s="667"/>
      <c r="I50" s="235" t="s">
        <v>135</v>
      </c>
      <c r="J50" s="224">
        <f>②海外研修日程案!J52</f>
        <v>0</v>
      </c>
      <c r="K50" s="239" t="s">
        <v>138</v>
      </c>
    </row>
    <row r="51" spans="1:13" ht="17.25" customHeight="1">
      <c r="I51" s="235" t="s">
        <v>136</v>
      </c>
      <c r="J51" s="224">
        <f>②海外研修日程案!J53</f>
        <v>0</v>
      </c>
      <c r="K51" s="239" t="s">
        <v>138</v>
      </c>
    </row>
    <row r="52" spans="1:13" ht="17.25" customHeight="1">
      <c r="I52" s="235" t="s">
        <v>137</v>
      </c>
      <c r="J52" s="225">
        <f>SUM(J48:J51)</f>
        <v>0</v>
      </c>
      <c r="K52" s="239" t="s">
        <v>138</v>
      </c>
    </row>
    <row r="53" spans="1:13" ht="17.25" customHeight="1">
      <c r="A53" s="320"/>
      <c r="B53" s="320"/>
      <c r="C53" s="320"/>
      <c r="D53" s="320"/>
      <c r="E53" s="320"/>
      <c r="F53" s="320"/>
      <c r="G53" s="320"/>
      <c r="H53" s="320"/>
      <c r="I53" s="237"/>
      <c r="J53" s="329"/>
      <c r="K53" s="320"/>
      <c r="L53" s="320"/>
      <c r="M53" s="320"/>
    </row>
    <row r="54" spans="1:13" ht="17.25" customHeight="1">
      <c r="A54" s="393"/>
      <c r="B54" s="320" t="s">
        <v>505</v>
      </c>
      <c r="C54" s="320"/>
      <c r="D54" s="320"/>
      <c r="E54" s="320"/>
      <c r="F54" s="320"/>
      <c r="G54" s="320"/>
      <c r="H54" s="320"/>
      <c r="I54" s="320"/>
      <c r="J54" s="237"/>
      <c r="K54" s="329"/>
      <c r="L54" s="320"/>
      <c r="M54" s="320"/>
    </row>
    <row r="55" spans="1:13" ht="17.25" customHeight="1">
      <c r="A55" s="393"/>
      <c r="B55" s="631" t="s">
        <v>506</v>
      </c>
      <c r="C55" s="697"/>
      <c r="D55" s="632"/>
      <c r="E55" s="631" t="s">
        <v>507</v>
      </c>
      <c r="F55" s="632"/>
      <c r="G55" s="650" t="s">
        <v>508</v>
      </c>
      <c r="H55" s="631" t="s">
        <v>509</v>
      </c>
      <c r="I55" s="632"/>
      <c r="J55" s="233" t="s">
        <v>126</v>
      </c>
      <c r="K55" s="970" t="s">
        <v>510</v>
      </c>
      <c r="L55" s="971"/>
      <c r="M55" s="320"/>
    </row>
    <row r="56" spans="1:13" ht="17.25" customHeight="1">
      <c r="A56" s="393"/>
      <c r="B56" s="644"/>
      <c r="C56" s="699"/>
      <c r="D56" s="645"/>
      <c r="E56" s="644"/>
      <c r="F56" s="645"/>
      <c r="G56" s="811"/>
      <c r="H56" s="644"/>
      <c r="I56" s="645"/>
      <c r="J56" s="238" t="s">
        <v>518</v>
      </c>
      <c r="K56" s="972"/>
      <c r="L56" s="973"/>
      <c r="M56" s="320"/>
    </row>
    <row r="57" spans="1:13" ht="17.25" customHeight="1">
      <c r="A57" s="320"/>
      <c r="B57" s="965"/>
      <c r="C57" s="967"/>
      <c r="D57" s="966"/>
      <c r="E57" s="965"/>
      <c r="F57" s="966"/>
      <c r="G57" s="395"/>
      <c r="H57" s="963"/>
      <c r="I57" s="964"/>
      <c r="J57" s="332"/>
      <c r="K57" s="969">
        <f>H57*J57</f>
        <v>0</v>
      </c>
      <c r="L57" s="969"/>
      <c r="M57" s="320"/>
    </row>
    <row r="58" spans="1:13" ht="17.25" customHeight="1">
      <c r="A58" s="320"/>
      <c r="B58" s="965"/>
      <c r="C58" s="967"/>
      <c r="D58" s="966"/>
      <c r="E58" s="965"/>
      <c r="F58" s="966"/>
      <c r="G58" s="395"/>
      <c r="H58" s="963"/>
      <c r="I58" s="964"/>
      <c r="J58" s="332"/>
      <c r="K58" s="969">
        <f>H58*J58</f>
        <v>0</v>
      </c>
      <c r="L58" s="969"/>
      <c r="M58" s="320"/>
    </row>
    <row r="59" spans="1:13" ht="17.25" customHeight="1">
      <c r="A59" s="320"/>
      <c r="B59" s="320"/>
      <c r="C59" s="320"/>
      <c r="D59" s="320"/>
      <c r="E59" s="320"/>
      <c r="F59" s="320"/>
      <c r="G59" s="320"/>
      <c r="H59" s="320"/>
      <c r="I59" s="389"/>
      <c r="J59" s="330" t="s">
        <v>137</v>
      </c>
      <c r="K59" s="969">
        <f>SUM(K57:L58)</f>
        <v>0</v>
      </c>
      <c r="L59" s="969"/>
      <c r="M59" s="320"/>
    </row>
    <row r="60" spans="1:13" ht="17.25" customHeight="1">
      <c r="A60" s="320"/>
      <c r="B60" s="320" t="s">
        <v>511</v>
      </c>
      <c r="C60" s="320"/>
      <c r="D60" s="320"/>
      <c r="E60" s="320"/>
      <c r="F60" s="320"/>
      <c r="G60" s="320"/>
      <c r="H60" s="320"/>
      <c r="I60" s="389"/>
      <c r="J60" s="329"/>
      <c r="K60" s="320"/>
      <c r="L60" s="320"/>
      <c r="M60" s="320"/>
    </row>
    <row r="61" spans="1:13" ht="17.25" customHeight="1">
      <c r="A61" s="320"/>
      <c r="B61" s="672" t="s">
        <v>512</v>
      </c>
      <c r="C61" s="968"/>
      <c r="D61" s="673"/>
      <c r="E61" s="672" t="s">
        <v>513</v>
      </c>
      <c r="F61" s="673"/>
      <c r="G61" s="385" t="s">
        <v>508</v>
      </c>
      <c r="H61" s="672" t="s">
        <v>509</v>
      </c>
      <c r="I61" s="673"/>
      <c r="J61" s="331" t="s">
        <v>514</v>
      </c>
      <c r="K61" s="597" t="s">
        <v>515</v>
      </c>
      <c r="L61" s="597"/>
      <c r="M61" s="320"/>
    </row>
    <row r="62" spans="1:13" ht="17.25" customHeight="1">
      <c r="A62" s="320"/>
      <c r="B62" s="965"/>
      <c r="C62" s="967"/>
      <c r="D62" s="966"/>
      <c r="E62" s="965"/>
      <c r="F62" s="966"/>
      <c r="G62" s="395"/>
      <c r="H62" s="963"/>
      <c r="I62" s="964"/>
      <c r="J62" s="332"/>
      <c r="K62" s="969">
        <f>H62*J62</f>
        <v>0</v>
      </c>
      <c r="L62" s="969"/>
      <c r="M62" s="320"/>
    </row>
    <row r="63" spans="1:13" ht="17.25" customHeight="1">
      <c r="A63" s="320"/>
      <c r="B63" s="965"/>
      <c r="C63" s="967"/>
      <c r="D63" s="966"/>
      <c r="E63" s="965"/>
      <c r="F63" s="966"/>
      <c r="G63" s="395"/>
      <c r="H63" s="963"/>
      <c r="I63" s="964"/>
      <c r="J63" s="332"/>
      <c r="K63" s="969">
        <f>H63*J63</f>
        <v>0</v>
      </c>
      <c r="L63" s="969"/>
      <c r="M63" s="320"/>
    </row>
    <row r="64" spans="1:13" ht="17.25" customHeight="1">
      <c r="A64" s="320"/>
      <c r="B64" s="320"/>
      <c r="C64" s="320"/>
      <c r="D64" s="320"/>
      <c r="E64" s="320"/>
      <c r="F64" s="320"/>
      <c r="G64" s="320"/>
      <c r="H64" s="320"/>
      <c r="I64" s="389"/>
      <c r="J64" s="330" t="s">
        <v>137</v>
      </c>
      <c r="K64" s="969">
        <f>SUM(K62:L63)</f>
        <v>0</v>
      </c>
      <c r="L64" s="969"/>
      <c r="M64" s="320"/>
    </row>
    <row r="65" spans="1:13" ht="17.25" customHeight="1">
      <c r="A65" s="320"/>
      <c r="B65" s="320" t="s">
        <v>517</v>
      </c>
      <c r="C65" s="320"/>
      <c r="D65" s="320"/>
      <c r="E65" s="320"/>
      <c r="F65" s="320"/>
      <c r="G65" s="320"/>
      <c r="H65" s="320"/>
      <c r="I65" s="389"/>
      <c r="J65" s="329"/>
      <c r="K65" s="320"/>
      <c r="L65" s="320"/>
      <c r="M65" s="320"/>
    </row>
    <row r="66" spans="1:13" ht="17.25" customHeight="1">
      <c r="A66" s="320"/>
      <c r="B66" s="672" t="s">
        <v>512</v>
      </c>
      <c r="C66" s="968"/>
      <c r="D66" s="673"/>
      <c r="E66" s="672" t="s">
        <v>513</v>
      </c>
      <c r="F66" s="673"/>
      <c r="G66" s="385" t="s">
        <v>508</v>
      </c>
      <c r="H66" s="672" t="s">
        <v>509</v>
      </c>
      <c r="I66" s="673"/>
      <c r="J66" s="331" t="s">
        <v>514</v>
      </c>
      <c r="K66" s="597" t="s">
        <v>516</v>
      </c>
      <c r="L66" s="597"/>
      <c r="M66" s="320"/>
    </row>
    <row r="67" spans="1:13" ht="17.25" customHeight="1">
      <c r="A67" s="320"/>
      <c r="B67" s="965"/>
      <c r="C67" s="967"/>
      <c r="D67" s="966"/>
      <c r="E67" s="965"/>
      <c r="F67" s="966"/>
      <c r="G67" s="395"/>
      <c r="H67" s="963"/>
      <c r="I67" s="964"/>
      <c r="J67" s="332"/>
      <c r="K67" s="969">
        <f>H67*J67</f>
        <v>0</v>
      </c>
      <c r="L67" s="969"/>
      <c r="M67" s="320"/>
    </row>
    <row r="68" spans="1:13" ht="17.25" customHeight="1">
      <c r="A68" s="320"/>
      <c r="B68" s="965"/>
      <c r="C68" s="967"/>
      <c r="D68" s="966"/>
      <c r="E68" s="965"/>
      <c r="F68" s="966"/>
      <c r="G68" s="395"/>
      <c r="H68" s="963"/>
      <c r="I68" s="964"/>
      <c r="J68" s="332"/>
      <c r="K68" s="969">
        <f>H68*J68</f>
        <v>0</v>
      </c>
      <c r="L68" s="969"/>
      <c r="M68" s="320"/>
    </row>
    <row r="69" spans="1:13" ht="17.25" customHeight="1">
      <c r="A69" s="320"/>
      <c r="B69" s="320"/>
      <c r="C69" s="320"/>
      <c r="D69" s="320"/>
      <c r="E69" s="320"/>
      <c r="F69" s="320"/>
      <c r="G69" s="320"/>
      <c r="H69" s="320"/>
      <c r="I69" s="237"/>
      <c r="J69" s="330" t="s">
        <v>137</v>
      </c>
      <c r="K69" s="969">
        <f>SUM(K67:L68)</f>
        <v>0</v>
      </c>
      <c r="L69" s="969"/>
      <c r="M69" s="320"/>
    </row>
    <row r="70" spans="1:13" ht="17.25" customHeight="1">
      <c r="A70" s="320"/>
      <c r="B70" s="320"/>
      <c r="C70" s="320"/>
      <c r="D70" s="320"/>
      <c r="E70" s="320"/>
      <c r="F70" s="320"/>
      <c r="G70" s="320"/>
      <c r="H70" s="320"/>
      <c r="I70" s="320"/>
      <c r="J70" s="320"/>
      <c r="K70" s="320"/>
      <c r="L70" s="320"/>
      <c r="M70" s="320"/>
    </row>
    <row r="71" spans="1:13" ht="17.25" customHeight="1">
      <c r="A71" s="239" t="s">
        <v>139</v>
      </c>
    </row>
    <row r="72" spans="1:13" ht="17.25" customHeight="1">
      <c r="A72" s="239" t="s">
        <v>593</v>
      </c>
    </row>
    <row r="73" spans="1:13" ht="17.25" customHeight="1">
      <c r="A73" s="239" t="s">
        <v>140</v>
      </c>
    </row>
    <row r="74" spans="1:13" ht="17.25" customHeight="1">
      <c r="A74" s="239" t="s">
        <v>142</v>
      </c>
    </row>
    <row r="75" spans="1:13" ht="17.25" customHeight="1">
      <c r="A75" s="239" t="s">
        <v>141</v>
      </c>
    </row>
  </sheetData>
  <mergeCells count="73">
    <mergeCell ref="A2:M2"/>
    <mergeCell ref="A4:A6"/>
    <mergeCell ref="B4:E4"/>
    <mergeCell ref="H4:K4"/>
    <mergeCell ref="B5:E6"/>
    <mergeCell ref="H5:K6"/>
    <mergeCell ref="B7:E10"/>
    <mergeCell ref="H7:K10"/>
    <mergeCell ref="B11:E14"/>
    <mergeCell ref="H11:K14"/>
    <mergeCell ref="B15:E18"/>
    <mergeCell ref="H15:K18"/>
    <mergeCell ref="B19:E22"/>
    <mergeCell ref="H19:K22"/>
    <mergeCell ref="B23:E26"/>
    <mergeCell ref="H23:K26"/>
    <mergeCell ref="B27:E30"/>
    <mergeCell ref="H27:K30"/>
    <mergeCell ref="B31:E34"/>
    <mergeCell ref="H31:K34"/>
    <mergeCell ref="B35:E38"/>
    <mergeCell ref="H35:K38"/>
    <mergeCell ref="B39:E42"/>
    <mergeCell ref="H39:K42"/>
    <mergeCell ref="K55:L56"/>
    <mergeCell ref="A50:B50"/>
    <mergeCell ref="C50:F50"/>
    <mergeCell ref="B43:E46"/>
    <mergeCell ref="H43:K46"/>
    <mergeCell ref="A48:B48"/>
    <mergeCell ref="C48:F48"/>
    <mergeCell ref="G48:H48"/>
    <mergeCell ref="A49:B49"/>
    <mergeCell ref="C49:F49"/>
    <mergeCell ref="K61:L61"/>
    <mergeCell ref="K62:L62"/>
    <mergeCell ref="K58:L58"/>
    <mergeCell ref="K59:L59"/>
    <mergeCell ref="K57:L57"/>
    <mergeCell ref="K68:L68"/>
    <mergeCell ref="K69:L69"/>
    <mergeCell ref="K66:L66"/>
    <mergeCell ref="K63:L63"/>
    <mergeCell ref="K64:L64"/>
    <mergeCell ref="K67:L67"/>
    <mergeCell ref="H57:I57"/>
    <mergeCell ref="E57:F57"/>
    <mergeCell ref="B57:D57"/>
    <mergeCell ref="G55:G56"/>
    <mergeCell ref="H58:I58"/>
    <mergeCell ref="E58:F58"/>
    <mergeCell ref="B58:D58"/>
    <mergeCell ref="H55:I56"/>
    <mergeCell ref="E55:F56"/>
    <mergeCell ref="B55:D56"/>
    <mergeCell ref="H61:I61"/>
    <mergeCell ref="E61:F61"/>
    <mergeCell ref="B61:D61"/>
    <mergeCell ref="H62:I62"/>
    <mergeCell ref="E62:F62"/>
    <mergeCell ref="B62:D62"/>
    <mergeCell ref="H63:I63"/>
    <mergeCell ref="E63:F63"/>
    <mergeCell ref="B63:D63"/>
    <mergeCell ref="H67:I67"/>
    <mergeCell ref="E67:F67"/>
    <mergeCell ref="B67:D67"/>
    <mergeCell ref="H68:I68"/>
    <mergeCell ref="E68:F68"/>
    <mergeCell ref="B68:D68"/>
    <mergeCell ref="H66:I66"/>
    <mergeCell ref="E66:F66"/>
    <mergeCell ref="B66:D66"/>
  </mergeCells>
  <phoneticPr fontId="1"/>
  <printOptions horizontalCentered="1"/>
  <pageMargins left="0.51181102362204722" right="0.51181102362204722" top="0.74803149606299213" bottom="0.55118110236220474" header="0.31496062992125984" footer="0.31496062992125984"/>
  <pageSetup paperSize="9" scale="74" orientation="portrait" blackAndWhite="1" r:id="rId1"/>
  <rowBreaks count="1" manualBreakCount="1">
    <brk id="53" max="16383" man="1"/>
  </row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J109"/>
  <sheetViews>
    <sheetView showGridLines="0" view="pageBreakPreview" zoomScaleNormal="100" zoomScaleSheetLayoutView="100" workbookViewId="0">
      <selection activeCell="K6" sqref="K6"/>
    </sheetView>
  </sheetViews>
  <sheetFormatPr defaultRowHeight="17.25" customHeight="1"/>
  <cols>
    <col min="1" max="1" width="4.5" style="239" bestFit="1" customWidth="1"/>
    <col min="2" max="2" width="6.125" style="239" bestFit="1" customWidth="1"/>
    <col min="3" max="3" width="6.75" style="239" customWidth="1"/>
    <col min="4" max="4" width="3.125" style="239" bestFit="1" customWidth="1"/>
    <col min="5" max="5" width="3.125" style="239" customWidth="1"/>
    <col min="6" max="6" width="19.375" style="239" customWidth="1"/>
    <col min="7" max="8" width="16.25" style="239" customWidth="1"/>
    <col min="9" max="9" width="17.5" style="239" customWidth="1"/>
    <col min="10" max="10" width="10" style="239" customWidth="1"/>
    <col min="11" max="16384" width="9" style="239"/>
  </cols>
  <sheetData>
    <row r="1" spans="1:10" ht="17.25" customHeight="1">
      <c r="A1" s="639" t="s">
        <v>519</v>
      </c>
      <c r="B1" s="639"/>
      <c r="C1" s="639"/>
      <c r="D1" s="639"/>
      <c r="E1" s="639"/>
      <c r="F1" s="639"/>
      <c r="G1" s="639"/>
      <c r="H1" s="639"/>
      <c r="I1" s="639"/>
      <c r="J1" s="639"/>
    </row>
    <row r="2" spans="1:10" ht="17.25" customHeight="1" thickBot="1"/>
    <row r="3" spans="1:10" ht="17.25" customHeight="1">
      <c r="A3" s="980" t="s">
        <v>520</v>
      </c>
      <c r="B3" s="981"/>
      <c r="C3" s="981"/>
      <c r="D3" s="993" t="str">
        <f>③海外研修実施計画の概要!G4</f>
        <v>株式会社AOTS</v>
      </c>
      <c r="E3" s="993"/>
      <c r="F3" s="993"/>
      <c r="G3" s="993"/>
      <c r="H3" s="993"/>
      <c r="I3" s="993"/>
      <c r="J3" s="994"/>
    </row>
    <row r="4" spans="1:10" ht="17.25" customHeight="1">
      <c r="A4" s="982" t="s">
        <v>54</v>
      </c>
      <c r="B4" s="597"/>
      <c r="C4" s="597"/>
      <c r="D4" s="995" t="str">
        <f>③海外研修実施計画の概要!G8</f>
        <v>現場リーダーのための5Sの基本と生産管理研修</v>
      </c>
      <c r="E4" s="995"/>
      <c r="F4" s="995"/>
      <c r="G4" s="995"/>
      <c r="H4" s="995"/>
      <c r="I4" s="995"/>
      <c r="J4" s="996"/>
    </row>
    <row r="5" spans="1:10" ht="17.25" customHeight="1">
      <c r="A5" s="983" t="s">
        <v>47</v>
      </c>
      <c r="B5" s="984"/>
      <c r="C5" s="984"/>
      <c r="D5" s="987" t="s">
        <v>820</v>
      </c>
      <c r="E5" s="988"/>
      <c r="F5" s="988"/>
      <c r="G5" s="69" t="s">
        <v>621</v>
      </c>
      <c r="H5" s="466" t="s">
        <v>622</v>
      </c>
      <c r="I5" s="466" t="s">
        <v>623</v>
      </c>
      <c r="J5" s="341" t="s">
        <v>624</v>
      </c>
    </row>
    <row r="6" spans="1:10" ht="17.25" customHeight="1" thickBot="1">
      <c r="A6" s="985" t="str">
        <f>'②海外研修実施結果（報告書）'!S5</f>
        <v>通常型</v>
      </c>
      <c r="B6" s="986"/>
      <c r="C6" s="986"/>
      <c r="D6" s="989" t="str">
        <f>'②海外研修実施結果（報告書）'!H6</f>
        <v>インドネシア・ジャカルタ</v>
      </c>
      <c r="E6" s="990"/>
      <c r="F6" s="990"/>
      <c r="G6" s="494">
        <f>'②海外研修実施結果（報告書）'!B13</f>
        <v>44410</v>
      </c>
      <c r="H6" s="467">
        <f>'②海外研修実施結果（報告書）'!H13</f>
        <v>44419</v>
      </c>
      <c r="I6" s="468">
        <f>'②海外研修実施結果（報告書）'!M13</f>
        <v>8</v>
      </c>
      <c r="J6" s="342">
        <f>'②海外研修実施結果（報告書）'!B15</f>
        <v>20</v>
      </c>
    </row>
    <row r="7" spans="1:10" ht="17.25" customHeight="1" thickBot="1"/>
    <row r="8" spans="1:10" ht="17.25" customHeight="1">
      <c r="A8" s="997" t="s">
        <v>815</v>
      </c>
      <c r="B8" s="998"/>
      <c r="C8" s="998"/>
      <c r="D8" s="998"/>
      <c r="E8" s="998"/>
      <c r="F8" s="998"/>
      <c r="G8" s="998"/>
      <c r="H8" s="998"/>
      <c r="I8" s="998"/>
      <c r="J8" s="343" t="s">
        <v>813</v>
      </c>
    </row>
    <row r="9" spans="1:10" ht="17.25" customHeight="1">
      <c r="A9" s="1003" t="s">
        <v>819</v>
      </c>
      <c r="B9" s="1004"/>
      <c r="C9" s="1004"/>
      <c r="D9" s="1005"/>
      <c r="E9" s="1005"/>
      <c r="F9" s="1005"/>
      <c r="G9" s="1005"/>
      <c r="H9" s="1005"/>
      <c r="I9" s="1006"/>
      <c r="J9" s="999"/>
    </row>
    <row r="10" spans="1:10" ht="17.25" customHeight="1">
      <c r="A10" s="1007"/>
      <c r="B10" s="1008"/>
      <c r="C10" s="1008"/>
      <c r="D10" s="1009"/>
      <c r="E10" s="1009"/>
      <c r="F10" s="1009"/>
      <c r="G10" s="1009"/>
      <c r="H10" s="1009"/>
      <c r="I10" s="1010"/>
      <c r="J10" s="1000"/>
    </row>
    <row r="11" spans="1:10" ht="17.25" customHeight="1">
      <c r="A11" s="1011" t="s">
        <v>814</v>
      </c>
      <c r="B11" s="1012"/>
      <c r="C11" s="1012"/>
      <c r="D11" s="1005"/>
      <c r="E11" s="1005"/>
      <c r="F11" s="1005"/>
      <c r="G11" s="1005"/>
      <c r="H11" s="1005"/>
      <c r="I11" s="1005"/>
      <c r="J11" s="1001"/>
    </row>
    <row r="12" spans="1:10" ht="17.25" customHeight="1" thickBot="1">
      <c r="A12" s="1013"/>
      <c r="B12" s="1014"/>
      <c r="C12" s="1014"/>
      <c r="D12" s="1015"/>
      <c r="E12" s="1015"/>
      <c r="F12" s="1015"/>
      <c r="G12" s="1015"/>
      <c r="H12" s="1015"/>
      <c r="I12" s="1015"/>
      <c r="J12" s="1002"/>
    </row>
    <row r="13" spans="1:10" ht="17.25" customHeight="1" thickBot="1"/>
    <row r="14" spans="1:10" ht="17.25" customHeight="1">
      <c r="A14" s="607" t="s">
        <v>828</v>
      </c>
      <c r="B14" s="608"/>
      <c r="C14" s="608"/>
      <c r="D14" s="608"/>
      <c r="E14" s="608"/>
      <c r="F14" s="1016"/>
      <c r="G14" s="1016"/>
      <c r="H14" s="1016"/>
      <c r="I14" s="1016"/>
      <c r="J14" s="1017"/>
    </row>
    <row r="15" spans="1:10" ht="17.25" customHeight="1" thickBot="1">
      <c r="A15" s="613"/>
      <c r="B15" s="614"/>
      <c r="C15" s="614"/>
      <c r="D15" s="614"/>
      <c r="E15" s="614"/>
      <c r="F15" s="1018"/>
      <c r="G15" s="1018"/>
      <c r="H15" s="1018"/>
      <c r="I15" s="1018"/>
      <c r="J15" s="1019"/>
    </row>
    <row r="16" spans="1:10" ht="17.25" customHeight="1" thickBot="1"/>
    <row r="17" spans="1:10" ht="17.25" customHeight="1">
      <c r="A17" s="344" t="s">
        <v>521</v>
      </c>
      <c r="B17" s="991" t="s">
        <v>522</v>
      </c>
      <c r="C17" s="991"/>
      <c r="D17" s="991"/>
      <c r="E17" s="991"/>
      <c r="F17" s="991"/>
      <c r="G17" s="991"/>
      <c r="H17" s="991"/>
      <c r="I17" s="991"/>
      <c r="J17" s="343" t="s">
        <v>625</v>
      </c>
    </row>
    <row r="18" spans="1:10" ht="17.25" customHeight="1" thickBot="1">
      <c r="A18" s="345"/>
      <c r="B18" s="346" t="s">
        <v>22</v>
      </c>
      <c r="C18" s="992" t="s">
        <v>523</v>
      </c>
      <c r="D18" s="992"/>
      <c r="E18" s="992"/>
      <c r="F18" s="992"/>
      <c r="G18" s="992"/>
      <c r="H18" s="992"/>
      <c r="I18" s="992"/>
      <c r="J18" s="493"/>
    </row>
    <row r="19" spans="1:10" ht="17.25" customHeight="1" thickBot="1"/>
    <row r="20" spans="1:10" ht="17.25" customHeight="1">
      <c r="A20" s="344" t="s">
        <v>524</v>
      </c>
      <c r="B20" s="991" t="s">
        <v>525</v>
      </c>
      <c r="C20" s="991"/>
      <c r="D20" s="991"/>
      <c r="E20" s="991"/>
      <c r="F20" s="991"/>
      <c r="G20" s="991"/>
      <c r="H20" s="991"/>
      <c r="I20" s="991"/>
      <c r="J20" s="343" t="s">
        <v>625</v>
      </c>
    </row>
    <row r="21" spans="1:10" ht="17.25" customHeight="1">
      <c r="A21" s="347"/>
      <c r="B21" s="339" t="s">
        <v>23</v>
      </c>
      <c r="C21" s="745" t="s">
        <v>526</v>
      </c>
      <c r="D21" s="745"/>
      <c r="E21" s="745"/>
      <c r="F21" s="745"/>
      <c r="G21" s="745"/>
      <c r="H21" s="745"/>
      <c r="I21" s="745"/>
      <c r="J21" s="492"/>
    </row>
    <row r="22" spans="1:10" ht="17.25" customHeight="1">
      <c r="A22" s="348"/>
      <c r="B22" s="340" t="s">
        <v>527</v>
      </c>
      <c r="C22" s="894" t="s">
        <v>611</v>
      </c>
      <c r="D22" s="1026"/>
      <c r="E22" s="1026"/>
      <c r="F22" s="1026"/>
      <c r="G22" s="1026"/>
      <c r="H22" s="1026"/>
      <c r="I22" s="1026"/>
      <c r="J22" s="350" t="s">
        <v>816</v>
      </c>
    </row>
    <row r="23" spans="1:10" ht="17.25" customHeight="1">
      <c r="A23" s="24"/>
      <c r="B23" s="464"/>
      <c r="C23" s="631" t="s">
        <v>528</v>
      </c>
      <c r="D23" s="697"/>
      <c r="E23" s="632"/>
      <c r="F23" s="1021"/>
      <c r="G23" s="1021"/>
      <c r="H23" s="1021"/>
      <c r="I23" s="1021"/>
      <c r="J23" s="1046"/>
    </row>
    <row r="24" spans="1:10" ht="17.25" customHeight="1">
      <c r="A24" s="24"/>
      <c r="B24" s="464"/>
      <c r="C24" s="637"/>
      <c r="D24" s="867"/>
      <c r="E24" s="638"/>
      <c r="F24" s="1022"/>
      <c r="G24" s="1022"/>
      <c r="H24" s="1022"/>
      <c r="I24" s="1022"/>
      <c r="J24" s="1047"/>
    </row>
    <row r="25" spans="1:10" ht="17.25" customHeight="1">
      <c r="A25" s="24"/>
      <c r="B25" s="464"/>
      <c r="C25" s="633" t="s">
        <v>529</v>
      </c>
      <c r="D25" s="1020"/>
      <c r="E25" s="634"/>
      <c r="F25" s="1023"/>
      <c r="G25" s="1023"/>
      <c r="H25" s="1023"/>
      <c r="I25" s="1023"/>
      <c r="J25" s="1048"/>
    </row>
    <row r="26" spans="1:10" ht="17.25" customHeight="1">
      <c r="A26" s="24"/>
      <c r="B26" s="464"/>
      <c r="C26" s="637"/>
      <c r="D26" s="867"/>
      <c r="E26" s="638"/>
      <c r="F26" s="1022"/>
      <c r="G26" s="1022"/>
      <c r="H26" s="1022"/>
      <c r="I26" s="1022"/>
      <c r="J26" s="1047"/>
    </row>
    <row r="27" spans="1:10" ht="17.25" customHeight="1">
      <c r="A27" s="24"/>
      <c r="B27" s="464"/>
      <c r="C27" s="698" t="s">
        <v>530</v>
      </c>
      <c r="D27" s="698"/>
      <c r="E27" s="636"/>
      <c r="F27" s="1024"/>
      <c r="G27" s="1024"/>
      <c r="H27" s="1024"/>
      <c r="I27" s="1024"/>
      <c r="J27" s="1049"/>
    </row>
    <row r="28" spans="1:10" ht="17.25" customHeight="1">
      <c r="A28" s="159"/>
      <c r="B28" s="465"/>
      <c r="C28" s="699"/>
      <c r="D28" s="699"/>
      <c r="E28" s="645"/>
      <c r="F28" s="1025"/>
      <c r="G28" s="1025"/>
      <c r="H28" s="1025"/>
      <c r="I28" s="1025"/>
      <c r="J28" s="1050"/>
    </row>
    <row r="29" spans="1:10" ht="17.25" customHeight="1" thickBot="1">
      <c r="A29" s="345"/>
      <c r="B29" s="346" t="s">
        <v>33</v>
      </c>
      <c r="C29" s="992" t="s">
        <v>817</v>
      </c>
      <c r="D29" s="992"/>
      <c r="E29" s="992"/>
      <c r="F29" s="992"/>
      <c r="G29" s="992"/>
      <c r="H29" s="992"/>
      <c r="I29" s="992"/>
      <c r="J29" s="493"/>
    </row>
    <row r="30" spans="1:10" ht="17.25" customHeight="1" thickBot="1"/>
    <row r="31" spans="1:10" ht="17.25" customHeight="1">
      <c r="A31" s="344" t="s">
        <v>531</v>
      </c>
      <c r="B31" s="991" t="s">
        <v>532</v>
      </c>
      <c r="C31" s="991"/>
      <c r="D31" s="991"/>
      <c r="E31" s="991"/>
      <c r="F31" s="991"/>
      <c r="G31" s="991"/>
      <c r="H31" s="991"/>
      <c r="I31" s="991"/>
      <c r="J31" s="1027"/>
    </row>
    <row r="32" spans="1:10" ht="17.25" customHeight="1">
      <c r="A32" s="349" t="s">
        <v>533</v>
      </c>
      <c r="B32" s="1028" t="s">
        <v>534</v>
      </c>
      <c r="C32" s="1028"/>
      <c r="D32" s="1028"/>
      <c r="E32" s="1028"/>
      <c r="F32" s="1028"/>
      <c r="G32" s="1028"/>
      <c r="H32" s="1028"/>
      <c r="I32" s="1028"/>
      <c r="J32" s="350" t="s">
        <v>625</v>
      </c>
    </row>
    <row r="33" spans="1:10" ht="17.25" customHeight="1">
      <c r="A33" s="347"/>
      <c r="B33" s="339" t="s">
        <v>34</v>
      </c>
      <c r="C33" s="745" t="s">
        <v>535</v>
      </c>
      <c r="D33" s="745"/>
      <c r="E33" s="745"/>
      <c r="F33" s="745"/>
      <c r="G33" s="745"/>
      <c r="H33" s="745"/>
      <c r="I33" s="745"/>
      <c r="J33" s="492"/>
    </row>
    <row r="34" spans="1:10" ht="17.25" customHeight="1">
      <c r="A34" s="347"/>
      <c r="B34" s="339" t="s">
        <v>537</v>
      </c>
      <c r="C34" s="745" t="s">
        <v>536</v>
      </c>
      <c r="D34" s="745"/>
      <c r="E34" s="745"/>
      <c r="F34" s="745"/>
      <c r="G34" s="745"/>
      <c r="H34" s="745"/>
      <c r="I34" s="745"/>
      <c r="J34" s="492"/>
    </row>
    <row r="35" spans="1:10" ht="17.25" customHeight="1">
      <c r="A35" s="347"/>
      <c r="B35" s="339" t="s">
        <v>35</v>
      </c>
      <c r="C35" s="1051" t="s">
        <v>825</v>
      </c>
      <c r="D35" s="1051"/>
      <c r="E35" s="1051"/>
      <c r="F35" s="1051"/>
      <c r="G35" s="1051"/>
      <c r="H35" s="1051"/>
      <c r="I35" s="1051"/>
      <c r="J35" s="1052"/>
    </row>
    <row r="36" spans="1:10" ht="17.25" customHeight="1">
      <c r="A36" s="348"/>
      <c r="B36" s="498" t="s">
        <v>826</v>
      </c>
      <c r="C36" s="1053"/>
      <c r="D36" s="1054"/>
      <c r="E36" s="1054"/>
      <c r="F36" s="1054"/>
      <c r="G36" s="1054"/>
      <c r="H36" s="1054"/>
      <c r="I36" s="1054"/>
      <c r="J36" s="1055"/>
    </row>
    <row r="37" spans="1:10" s="495" customFormat="1" ht="17.25" customHeight="1">
      <c r="A37" s="159"/>
      <c r="B37" s="497"/>
      <c r="C37" s="595"/>
      <c r="D37" s="595"/>
      <c r="E37" s="595"/>
      <c r="F37" s="595"/>
      <c r="G37" s="595"/>
      <c r="H37" s="595"/>
      <c r="I37" s="595"/>
      <c r="J37" s="1056"/>
    </row>
    <row r="38" spans="1:10" ht="17.25" customHeight="1">
      <c r="A38" s="347"/>
      <c r="B38" s="339" t="s">
        <v>538</v>
      </c>
      <c r="C38" s="745" t="s">
        <v>539</v>
      </c>
      <c r="D38" s="745"/>
      <c r="E38" s="745"/>
      <c r="F38" s="745"/>
      <c r="G38" s="745"/>
      <c r="H38" s="745"/>
      <c r="I38" s="745"/>
      <c r="J38" s="492"/>
    </row>
    <row r="39" spans="1:10" ht="17.25" customHeight="1">
      <c r="A39" s="347"/>
      <c r="B39" s="339" t="s">
        <v>540</v>
      </c>
      <c r="C39" s="745" t="s">
        <v>821</v>
      </c>
      <c r="D39" s="745"/>
      <c r="E39" s="745"/>
      <c r="F39" s="745"/>
      <c r="G39" s="745"/>
      <c r="H39" s="745"/>
      <c r="I39" s="745"/>
      <c r="J39" s="492"/>
    </row>
    <row r="40" spans="1:10" ht="17.25" customHeight="1">
      <c r="A40" s="348"/>
      <c r="B40" s="340" t="s">
        <v>541</v>
      </c>
      <c r="C40" s="951" t="s">
        <v>542</v>
      </c>
      <c r="D40" s="951"/>
      <c r="E40" s="951"/>
      <c r="F40" s="951"/>
      <c r="G40" s="951"/>
      <c r="H40" s="951"/>
      <c r="I40" s="951"/>
      <c r="J40" s="492"/>
    </row>
    <row r="41" spans="1:10" ht="17.25" customHeight="1">
      <c r="A41" s="347"/>
      <c r="B41" s="745" t="s">
        <v>612</v>
      </c>
      <c r="C41" s="745"/>
      <c r="D41" s="745"/>
      <c r="E41" s="745"/>
      <c r="F41" s="745"/>
      <c r="G41" s="745"/>
      <c r="H41" s="745"/>
      <c r="I41" s="745"/>
      <c r="J41" s="960"/>
    </row>
    <row r="42" spans="1:10" ht="17.25" customHeight="1">
      <c r="A42" s="348"/>
      <c r="B42" s="668"/>
      <c r="C42" s="668"/>
      <c r="D42" s="668"/>
      <c r="E42" s="668"/>
      <c r="F42" s="668"/>
      <c r="G42" s="668"/>
      <c r="H42" s="668"/>
      <c r="I42" s="668"/>
      <c r="J42" s="1032"/>
    </row>
    <row r="43" spans="1:10" ht="17.25" customHeight="1">
      <c r="A43" s="24"/>
      <c r="B43" s="669"/>
      <c r="C43" s="669"/>
      <c r="D43" s="669"/>
      <c r="E43" s="669"/>
      <c r="F43" s="669"/>
      <c r="G43" s="669"/>
      <c r="H43" s="669"/>
      <c r="I43" s="669"/>
      <c r="J43" s="1029"/>
    </row>
    <row r="44" spans="1:10" ht="17.25" customHeight="1">
      <c r="A44" s="159"/>
      <c r="B44" s="670"/>
      <c r="C44" s="670"/>
      <c r="D44" s="670"/>
      <c r="E44" s="670"/>
      <c r="F44" s="670"/>
      <c r="G44" s="670"/>
      <c r="H44" s="670"/>
      <c r="I44" s="670"/>
      <c r="J44" s="1045"/>
    </row>
    <row r="45" spans="1:10" ht="17.25" customHeight="1">
      <c r="A45" s="347"/>
      <c r="B45" s="745" t="s">
        <v>613</v>
      </c>
      <c r="C45" s="745"/>
      <c r="D45" s="745"/>
      <c r="E45" s="745"/>
      <c r="F45" s="745"/>
      <c r="G45" s="745"/>
      <c r="H45" s="745"/>
      <c r="I45" s="745"/>
      <c r="J45" s="960"/>
    </row>
    <row r="46" spans="1:10" ht="17.25" customHeight="1">
      <c r="A46" s="348"/>
      <c r="B46" s="668"/>
      <c r="C46" s="668"/>
      <c r="D46" s="668"/>
      <c r="E46" s="668"/>
      <c r="F46" s="668"/>
      <c r="G46" s="668"/>
      <c r="H46" s="668"/>
      <c r="I46" s="668"/>
      <c r="J46" s="1032"/>
    </row>
    <row r="47" spans="1:10" ht="17.25" customHeight="1">
      <c r="A47" s="24"/>
      <c r="B47" s="669"/>
      <c r="C47" s="669"/>
      <c r="D47" s="669"/>
      <c r="E47" s="669"/>
      <c r="F47" s="669"/>
      <c r="G47" s="669"/>
      <c r="H47" s="669"/>
      <c r="I47" s="669"/>
      <c r="J47" s="1029"/>
    </row>
    <row r="48" spans="1:10" ht="17.25" customHeight="1">
      <c r="A48" s="159"/>
      <c r="B48" s="670"/>
      <c r="C48" s="670"/>
      <c r="D48" s="670"/>
      <c r="E48" s="670"/>
      <c r="F48" s="670"/>
      <c r="G48" s="670"/>
      <c r="H48" s="670"/>
      <c r="I48" s="670"/>
      <c r="J48" s="1045"/>
    </row>
    <row r="49" spans="1:10" ht="17.25" customHeight="1">
      <c r="A49" s="349" t="s">
        <v>543</v>
      </c>
      <c r="B49" s="1028" t="s">
        <v>544</v>
      </c>
      <c r="C49" s="1028"/>
      <c r="D49" s="1028"/>
      <c r="E49" s="1028"/>
      <c r="F49" s="1028"/>
      <c r="G49" s="1028"/>
      <c r="H49" s="1028"/>
      <c r="I49" s="1028"/>
      <c r="J49" s="350" t="s">
        <v>625</v>
      </c>
    </row>
    <row r="50" spans="1:10" ht="17.25" customHeight="1">
      <c r="A50" s="347"/>
      <c r="B50" s="339" t="s">
        <v>545</v>
      </c>
      <c r="C50" s="745" t="s">
        <v>546</v>
      </c>
      <c r="D50" s="745"/>
      <c r="E50" s="745"/>
      <c r="F50" s="745"/>
      <c r="G50" s="745"/>
      <c r="H50" s="745"/>
      <c r="I50" s="745"/>
      <c r="J50" s="492"/>
    </row>
    <row r="51" spans="1:10" ht="17.25" customHeight="1">
      <c r="A51" s="347"/>
      <c r="B51" s="339" t="s">
        <v>102</v>
      </c>
      <c r="C51" s="745" t="s">
        <v>547</v>
      </c>
      <c r="D51" s="745"/>
      <c r="E51" s="745"/>
      <c r="F51" s="745"/>
      <c r="G51" s="745"/>
      <c r="H51" s="745"/>
      <c r="I51" s="745"/>
      <c r="J51" s="492"/>
    </row>
    <row r="52" spans="1:10" ht="17.25" customHeight="1">
      <c r="A52" s="347"/>
      <c r="B52" s="339" t="s">
        <v>548</v>
      </c>
      <c r="C52" s="745" t="s">
        <v>549</v>
      </c>
      <c r="D52" s="745"/>
      <c r="E52" s="745"/>
      <c r="F52" s="745"/>
      <c r="G52" s="745"/>
      <c r="H52" s="745"/>
      <c r="I52" s="745"/>
      <c r="J52" s="492"/>
    </row>
    <row r="53" spans="1:10" ht="17.25" customHeight="1">
      <c r="A53" s="347"/>
      <c r="B53" s="339" t="s">
        <v>551</v>
      </c>
      <c r="C53" s="745" t="s">
        <v>550</v>
      </c>
      <c r="D53" s="745"/>
      <c r="E53" s="745"/>
      <c r="F53" s="745"/>
      <c r="G53" s="745"/>
      <c r="H53" s="745"/>
      <c r="I53" s="745"/>
      <c r="J53" s="492"/>
    </row>
    <row r="54" spans="1:10" ht="17.25" customHeight="1">
      <c r="A54" s="347"/>
      <c r="B54" s="339" t="s">
        <v>552</v>
      </c>
      <c r="C54" s="1051" t="s">
        <v>824</v>
      </c>
      <c r="D54" s="1051"/>
      <c r="E54" s="1051"/>
      <c r="F54" s="1051"/>
      <c r="G54" s="1051"/>
      <c r="H54" s="1051"/>
      <c r="I54" s="1051"/>
      <c r="J54" s="1052"/>
    </row>
    <row r="55" spans="1:10" ht="17.25" customHeight="1">
      <c r="A55" s="348"/>
      <c r="B55" s="498" t="s">
        <v>826</v>
      </c>
      <c r="C55" s="1053"/>
      <c r="D55" s="1054"/>
      <c r="E55" s="1054"/>
      <c r="F55" s="1054"/>
      <c r="G55" s="1054"/>
      <c r="H55" s="1054"/>
      <c r="I55" s="1054"/>
      <c r="J55" s="1055"/>
    </row>
    <row r="56" spans="1:10" s="495" customFormat="1" ht="17.25" customHeight="1">
      <c r="A56" s="159"/>
      <c r="B56" s="497"/>
      <c r="C56" s="595"/>
      <c r="D56" s="595"/>
      <c r="E56" s="595"/>
      <c r="F56" s="595"/>
      <c r="G56" s="595"/>
      <c r="H56" s="595"/>
      <c r="I56" s="595"/>
      <c r="J56" s="1056"/>
    </row>
    <row r="57" spans="1:10" ht="17.25" customHeight="1">
      <c r="A57" s="347"/>
      <c r="B57" s="745" t="s">
        <v>614</v>
      </c>
      <c r="C57" s="745"/>
      <c r="D57" s="745"/>
      <c r="E57" s="745"/>
      <c r="F57" s="745"/>
      <c r="G57" s="745"/>
      <c r="H57" s="745"/>
      <c r="I57" s="745"/>
      <c r="J57" s="960"/>
    </row>
    <row r="58" spans="1:10" ht="17.25" customHeight="1">
      <c r="A58" s="348"/>
      <c r="B58" s="668"/>
      <c r="C58" s="668"/>
      <c r="D58" s="668"/>
      <c r="E58" s="668"/>
      <c r="F58" s="668"/>
      <c r="G58" s="668"/>
      <c r="H58" s="668"/>
      <c r="I58" s="668"/>
      <c r="J58" s="1032"/>
    </row>
    <row r="59" spans="1:10" ht="17.25" customHeight="1">
      <c r="A59" s="24"/>
      <c r="B59" s="669"/>
      <c r="C59" s="669"/>
      <c r="D59" s="669"/>
      <c r="E59" s="669"/>
      <c r="F59" s="669"/>
      <c r="G59" s="669"/>
      <c r="H59" s="669"/>
      <c r="I59" s="669"/>
      <c r="J59" s="1029"/>
    </row>
    <row r="60" spans="1:10" ht="17.25" customHeight="1" thickBot="1">
      <c r="A60" s="25"/>
      <c r="B60" s="671"/>
      <c r="C60" s="671"/>
      <c r="D60" s="671"/>
      <c r="E60" s="671"/>
      <c r="F60" s="671"/>
      <c r="G60" s="671"/>
      <c r="H60" s="671"/>
      <c r="I60" s="671"/>
      <c r="J60" s="1030"/>
    </row>
    <row r="61" spans="1:10" ht="17.25" customHeight="1" thickBot="1"/>
    <row r="62" spans="1:10" ht="17.25" customHeight="1">
      <c r="A62" s="344" t="s">
        <v>553</v>
      </c>
      <c r="B62" s="991" t="s">
        <v>554</v>
      </c>
      <c r="C62" s="991"/>
      <c r="D62" s="991"/>
      <c r="E62" s="991"/>
      <c r="F62" s="991"/>
      <c r="G62" s="991"/>
      <c r="H62" s="991"/>
      <c r="I62" s="991"/>
      <c r="J62" s="343" t="s">
        <v>625</v>
      </c>
    </row>
    <row r="63" spans="1:10" ht="17.25" customHeight="1">
      <c r="A63" s="347"/>
      <c r="B63" s="339" t="s">
        <v>555</v>
      </c>
      <c r="C63" s="745" t="s">
        <v>558</v>
      </c>
      <c r="D63" s="745"/>
      <c r="E63" s="745"/>
      <c r="F63" s="745"/>
      <c r="G63" s="745"/>
      <c r="H63" s="745"/>
      <c r="I63" s="745"/>
      <c r="J63" s="492"/>
    </row>
    <row r="64" spans="1:10" ht="17.25" customHeight="1">
      <c r="A64" s="347"/>
      <c r="B64" s="339" t="s">
        <v>556</v>
      </c>
      <c r="C64" s="745" t="s">
        <v>559</v>
      </c>
      <c r="D64" s="745"/>
      <c r="E64" s="745"/>
      <c r="F64" s="745"/>
      <c r="G64" s="745"/>
      <c r="H64" s="745"/>
      <c r="I64" s="745"/>
      <c r="J64" s="492"/>
    </row>
    <row r="65" spans="1:10" ht="17.25" customHeight="1">
      <c r="A65" s="348"/>
      <c r="B65" s="340" t="s">
        <v>557</v>
      </c>
      <c r="C65" s="951" t="s">
        <v>560</v>
      </c>
      <c r="D65" s="951"/>
      <c r="E65" s="951"/>
      <c r="F65" s="951"/>
      <c r="G65" s="951"/>
      <c r="H65" s="951"/>
      <c r="I65" s="951"/>
      <c r="J65" s="492"/>
    </row>
    <row r="66" spans="1:10" ht="17.25" customHeight="1">
      <c r="A66" s="347"/>
      <c r="B66" s="745" t="s">
        <v>615</v>
      </c>
      <c r="C66" s="745"/>
      <c r="D66" s="745"/>
      <c r="E66" s="745"/>
      <c r="F66" s="745"/>
      <c r="G66" s="745"/>
      <c r="H66" s="745"/>
      <c r="I66" s="745"/>
      <c r="J66" s="960"/>
    </row>
    <row r="67" spans="1:10" ht="17.25" customHeight="1">
      <c r="A67" s="24"/>
      <c r="B67" s="669"/>
      <c r="C67" s="669"/>
      <c r="D67" s="669"/>
      <c r="E67" s="669"/>
      <c r="F67" s="669"/>
      <c r="G67" s="669"/>
      <c r="H67" s="669"/>
      <c r="I67" s="669"/>
      <c r="J67" s="1029"/>
    </row>
    <row r="68" spans="1:10" ht="17.25" customHeight="1">
      <c r="A68" s="24"/>
      <c r="B68" s="669"/>
      <c r="C68" s="669"/>
      <c r="D68" s="669"/>
      <c r="E68" s="669"/>
      <c r="F68" s="669"/>
      <c r="G68" s="669"/>
      <c r="H68" s="669"/>
      <c r="I68" s="669"/>
      <c r="J68" s="1029"/>
    </row>
    <row r="69" spans="1:10" ht="17.25" customHeight="1" thickBot="1">
      <c r="A69" s="25"/>
      <c r="B69" s="671"/>
      <c r="C69" s="671"/>
      <c r="D69" s="671"/>
      <c r="E69" s="671"/>
      <c r="F69" s="671"/>
      <c r="G69" s="671"/>
      <c r="H69" s="671"/>
      <c r="I69" s="671"/>
      <c r="J69" s="1030"/>
    </row>
    <row r="70" spans="1:10" ht="17.25" customHeight="1" thickBot="1"/>
    <row r="71" spans="1:10" ht="17.25" customHeight="1">
      <c r="A71" s="344" t="s">
        <v>561</v>
      </c>
      <c r="B71" s="991" t="s">
        <v>562</v>
      </c>
      <c r="C71" s="991"/>
      <c r="D71" s="991"/>
      <c r="E71" s="991"/>
      <c r="F71" s="991"/>
      <c r="G71" s="991"/>
      <c r="H71" s="991"/>
      <c r="I71" s="991"/>
      <c r="J71" s="1027"/>
    </row>
    <row r="72" spans="1:10" ht="17.25" customHeight="1">
      <c r="A72" s="349" t="s">
        <v>563</v>
      </c>
      <c r="B72" s="1028" t="s">
        <v>564</v>
      </c>
      <c r="C72" s="1028"/>
      <c r="D72" s="1028"/>
      <c r="E72" s="1028"/>
      <c r="F72" s="1028"/>
      <c r="G72" s="1028"/>
      <c r="H72" s="1028"/>
      <c r="I72" s="1028"/>
      <c r="J72" s="350" t="s">
        <v>625</v>
      </c>
    </row>
    <row r="73" spans="1:10" ht="17.25" customHeight="1">
      <c r="A73" s="347"/>
      <c r="B73" s="339" t="s">
        <v>565</v>
      </c>
      <c r="C73" s="745" t="s">
        <v>569</v>
      </c>
      <c r="D73" s="745"/>
      <c r="E73" s="745"/>
      <c r="F73" s="745"/>
      <c r="G73" s="745"/>
      <c r="H73" s="745"/>
      <c r="I73" s="745"/>
      <c r="J73" s="492"/>
    </row>
    <row r="74" spans="1:10" ht="17.25" customHeight="1">
      <c r="A74" s="347"/>
      <c r="B74" s="339" t="s">
        <v>566</v>
      </c>
      <c r="C74" s="894" t="s">
        <v>827</v>
      </c>
      <c r="D74" s="894"/>
      <c r="E74" s="894"/>
      <c r="F74" s="894"/>
      <c r="G74" s="894"/>
      <c r="H74" s="894"/>
      <c r="I74" s="894"/>
      <c r="J74" s="1031"/>
    </row>
    <row r="75" spans="1:10" ht="17.25" customHeight="1">
      <c r="A75" s="348"/>
      <c r="B75" s="498" t="s">
        <v>826</v>
      </c>
      <c r="C75" s="1053"/>
      <c r="D75" s="1054"/>
      <c r="E75" s="1054"/>
      <c r="F75" s="1054"/>
      <c r="G75" s="1054"/>
      <c r="H75" s="1054"/>
      <c r="I75" s="1054"/>
      <c r="J75" s="1055"/>
    </row>
    <row r="76" spans="1:10" s="495" customFormat="1" ht="17.25" customHeight="1">
      <c r="A76" s="159"/>
      <c r="B76" s="497"/>
      <c r="C76" s="595"/>
      <c r="D76" s="595"/>
      <c r="E76" s="595"/>
      <c r="F76" s="595"/>
      <c r="G76" s="595"/>
      <c r="H76" s="595"/>
      <c r="I76" s="595"/>
      <c r="J76" s="1056"/>
    </row>
    <row r="77" spans="1:10" ht="17.25" customHeight="1">
      <c r="A77" s="347"/>
      <c r="B77" s="339" t="s">
        <v>567</v>
      </c>
      <c r="C77" s="745" t="s">
        <v>570</v>
      </c>
      <c r="D77" s="745"/>
      <c r="E77" s="745"/>
      <c r="F77" s="745"/>
      <c r="G77" s="745"/>
      <c r="H77" s="745"/>
      <c r="I77" s="745"/>
      <c r="J77" s="492"/>
    </row>
    <row r="78" spans="1:10" ht="17.25" customHeight="1">
      <c r="A78" s="348"/>
      <c r="B78" s="340" t="s">
        <v>568</v>
      </c>
      <c r="C78" s="1044" t="s">
        <v>571</v>
      </c>
      <c r="D78" s="1044"/>
      <c r="E78" s="1044"/>
      <c r="F78" s="1044"/>
      <c r="G78" s="1044"/>
      <c r="H78" s="1044"/>
      <c r="I78" s="1044"/>
      <c r="J78" s="492"/>
    </row>
    <row r="79" spans="1:10" ht="17.25" customHeight="1">
      <c r="A79" s="347"/>
      <c r="B79" s="745" t="s">
        <v>616</v>
      </c>
      <c r="C79" s="745"/>
      <c r="D79" s="745"/>
      <c r="E79" s="745"/>
      <c r="F79" s="745"/>
      <c r="G79" s="745"/>
      <c r="H79" s="745"/>
      <c r="I79" s="745"/>
      <c r="J79" s="960"/>
    </row>
    <row r="80" spans="1:10" ht="17.25" customHeight="1">
      <c r="A80" s="348"/>
      <c r="B80" s="668"/>
      <c r="C80" s="668"/>
      <c r="D80" s="668"/>
      <c r="E80" s="668"/>
      <c r="F80" s="668"/>
      <c r="G80" s="668"/>
      <c r="H80" s="668"/>
      <c r="I80" s="668"/>
      <c r="J80" s="1032"/>
    </row>
    <row r="81" spans="1:10" ht="17.25" customHeight="1">
      <c r="A81" s="24"/>
      <c r="B81" s="669"/>
      <c r="C81" s="669"/>
      <c r="D81" s="669"/>
      <c r="E81" s="669"/>
      <c r="F81" s="669"/>
      <c r="G81" s="669"/>
      <c r="H81" s="669"/>
      <c r="I81" s="669"/>
      <c r="J81" s="1029"/>
    </row>
    <row r="82" spans="1:10" ht="17.25" customHeight="1">
      <c r="A82" s="159"/>
      <c r="B82" s="670"/>
      <c r="C82" s="670"/>
      <c r="D82" s="670"/>
      <c r="E82" s="670"/>
      <c r="F82" s="670"/>
      <c r="G82" s="670"/>
      <c r="H82" s="670"/>
      <c r="I82" s="670"/>
      <c r="J82" s="1045"/>
    </row>
    <row r="83" spans="1:10" ht="17.25" customHeight="1">
      <c r="A83" s="349" t="s">
        <v>572</v>
      </c>
      <c r="B83" s="1028" t="s">
        <v>573</v>
      </c>
      <c r="C83" s="1028"/>
      <c r="D83" s="1028"/>
      <c r="E83" s="1028"/>
      <c r="F83" s="1028"/>
      <c r="G83" s="1028"/>
      <c r="H83" s="1028"/>
      <c r="I83" s="1028"/>
      <c r="J83" s="350" t="s">
        <v>625</v>
      </c>
    </row>
    <row r="84" spans="1:10" ht="17.25" customHeight="1">
      <c r="A84" s="347"/>
      <c r="B84" s="339" t="s">
        <v>574</v>
      </c>
      <c r="C84" s="745" t="s">
        <v>575</v>
      </c>
      <c r="D84" s="745"/>
      <c r="E84" s="745"/>
      <c r="F84" s="745"/>
      <c r="G84" s="745"/>
      <c r="H84" s="745"/>
      <c r="I84" s="745"/>
      <c r="J84" s="492"/>
    </row>
    <row r="85" spans="1:10" ht="17.25" customHeight="1">
      <c r="A85" s="347"/>
      <c r="B85" s="339" t="s">
        <v>576</v>
      </c>
      <c r="C85" s="745" t="s">
        <v>577</v>
      </c>
      <c r="D85" s="745"/>
      <c r="E85" s="745"/>
      <c r="F85" s="745"/>
      <c r="G85" s="745"/>
      <c r="H85" s="745"/>
      <c r="I85" s="745"/>
      <c r="J85" s="492"/>
    </row>
    <row r="86" spans="1:10" ht="17.25" customHeight="1">
      <c r="A86" s="347"/>
      <c r="B86" s="339" t="s">
        <v>578</v>
      </c>
      <c r="C86" s="745" t="s">
        <v>579</v>
      </c>
      <c r="D86" s="745"/>
      <c r="E86" s="745"/>
      <c r="F86" s="745"/>
      <c r="G86" s="745"/>
      <c r="H86" s="745"/>
      <c r="I86" s="745"/>
      <c r="J86" s="492"/>
    </row>
    <row r="87" spans="1:10" ht="17.25" customHeight="1">
      <c r="A87" s="348"/>
      <c r="B87" s="340" t="s">
        <v>580</v>
      </c>
      <c r="C87" s="951" t="s">
        <v>581</v>
      </c>
      <c r="D87" s="951"/>
      <c r="E87" s="951"/>
      <c r="F87" s="951"/>
      <c r="G87" s="951"/>
      <c r="H87" s="951"/>
      <c r="I87" s="951"/>
      <c r="J87" s="492"/>
    </row>
    <row r="88" spans="1:10" ht="17.25" customHeight="1">
      <c r="A88" s="347"/>
      <c r="B88" s="745" t="s">
        <v>617</v>
      </c>
      <c r="C88" s="745"/>
      <c r="D88" s="745"/>
      <c r="E88" s="745"/>
      <c r="F88" s="745"/>
      <c r="G88" s="745"/>
      <c r="H88" s="745"/>
      <c r="I88" s="745"/>
      <c r="J88" s="960"/>
    </row>
    <row r="89" spans="1:10" ht="17.25" customHeight="1">
      <c r="A89" s="348"/>
      <c r="B89" s="668"/>
      <c r="C89" s="668"/>
      <c r="D89" s="668"/>
      <c r="E89" s="668"/>
      <c r="F89" s="668"/>
      <c r="G89" s="668"/>
      <c r="H89" s="668"/>
      <c r="I89" s="668"/>
      <c r="J89" s="1032"/>
    </row>
    <row r="90" spans="1:10" ht="17.25" customHeight="1">
      <c r="A90" s="24"/>
      <c r="B90" s="669"/>
      <c r="C90" s="669"/>
      <c r="D90" s="669"/>
      <c r="E90" s="669"/>
      <c r="F90" s="669"/>
      <c r="G90" s="669"/>
      <c r="H90" s="669"/>
      <c r="I90" s="669"/>
      <c r="J90" s="1029"/>
    </row>
    <row r="91" spans="1:10" ht="17.25" customHeight="1" thickBot="1">
      <c r="A91" s="25"/>
      <c r="B91" s="671"/>
      <c r="C91" s="671"/>
      <c r="D91" s="671"/>
      <c r="E91" s="671"/>
      <c r="F91" s="671"/>
      <c r="G91" s="671"/>
      <c r="H91" s="671"/>
      <c r="I91" s="671"/>
      <c r="J91" s="1030"/>
    </row>
    <row r="92" spans="1:10" ht="17.25" customHeight="1" thickBot="1"/>
    <row r="93" spans="1:10" ht="17.25" customHeight="1">
      <c r="A93" s="344" t="s">
        <v>582</v>
      </c>
      <c r="B93" s="991" t="s">
        <v>583</v>
      </c>
      <c r="C93" s="991"/>
      <c r="D93" s="991"/>
      <c r="E93" s="991"/>
      <c r="F93" s="991"/>
      <c r="G93" s="991"/>
      <c r="H93" s="991"/>
      <c r="I93" s="991"/>
      <c r="J93" s="343" t="s">
        <v>625</v>
      </c>
    </row>
    <row r="94" spans="1:10" ht="17.25" customHeight="1">
      <c r="A94" s="347"/>
      <c r="B94" s="339" t="s">
        <v>584</v>
      </c>
      <c r="C94" s="745" t="s">
        <v>585</v>
      </c>
      <c r="D94" s="745"/>
      <c r="E94" s="745"/>
      <c r="F94" s="745"/>
      <c r="G94" s="745"/>
      <c r="H94" s="745"/>
      <c r="I94" s="745"/>
      <c r="J94" s="492"/>
    </row>
    <row r="95" spans="1:10" ht="17.25" customHeight="1">
      <c r="A95" s="348"/>
      <c r="B95" s="340" t="s">
        <v>586</v>
      </c>
      <c r="C95" s="951" t="s">
        <v>587</v>
      </c>
      <c r="D95" s="951"/>
      <c r="E95" s="951"/>
      <c r="F95" s="951"/>
      <c r="G95" s="951"/>
      <c r="H95" s="951"/>
      <c r="I95" s="951"/>
      <c r="J95" s="492"/>
    </row>
    <row r="96" spans="1:10" ht="17.25" customHeight="1">
      <c r="A96" s="347"/>
      <c r="B96" s="745" t="s">
        <v>618</v>
      </c>
      <c r="C96" s="745"/>
      <c r="D96" s="745"/>
      <c r="E96" s="745"/>
      <c r="F96" s="745"/>
      <c r="G96" s="745"/>
      <c r="H96" s="745"/>
      <c r="I96" s="745"/>
      <c r="J96" s="960"/>
    </row>
    <row r="97" spans="1:10" ht="17.25" customHeight="1">
      <c r="A97" s="348"/>
      <c r="B97" s="668"/>
      <c r="C97" s="668"/>
      <c r="D97" s="668"/>
      <c r="E97" s="668"/>
      <c r="F97" s="668"/>
      <c r="G97" s="668"/>
      <c r="H97" s="668"/>
      <c r="I97" s="668"/>
      <c r="J97" s="1032"/>
    </row>
    <row r="98" spans="1:10" ht="17.25" customHeight="1">
      <c r="A98" s="24"/>
      <c r="B98" s="669"/>
      <c r="C98" s="669"/>
      <c r="D98" s="669"/>
      <c r="E98" s="669"/>
      <c r="F98" s="669"/>
      <c r="G98" s="669"/>
      <c r="H98" s="669"/>
      <c r="I98" s="669"/>
      <c r="J98" s="1029"/>
    </row>
    <row r="99" spans="1:10" ht="17.25" customHeight="1" thickBot="1">
      <c r="A99" s="25"/>
      <c r="B99" s="671"/>
      <c r="C99" s="671"/>
      <c r="D99" s="671"/>
      <c r="E99" s="671"/>
      <c r="F99" s="671"/>
      <c r="G99" s="671"/>
      <c r="H99" s="671"/>
      <c r="I99" s="671"/>
      <c r="J99" s="1030"/>
    </row>
    <row r="100" spans="1:10" ht="17.25" customHeight="1" thickBot="1"/>
    <row r="101" spans="1:10" ht="17.25" customHeight="1">
      <c r="A101" s="1041" t="s">
        <v>619</v>
      </c>
      <c r="B101" s="1042"/>
      <c r="C101" s="1042"/>
      <c r="D101" s="1042"/>
      <c r="E101" s="1042"/>
      <c r="F101" s="1042"/>
      <c r="G101" s="1042"/>
      <c r="H101" s="1042"/>
      <c r="I101" s="1042"/>
      <c r="J101" s="1043"/>
    </row>
    <row r="102" spans="1:10" ht="17.25" customHeight="1">
      <c r="A102" s="1036"/>
      <c r="B102" s="742"/>
      <c r="C102" s="742"/>
      <c r="D102" s="742"/>
      <c r="E102" s="742"/>
      <c r="F102" s="742"/>
      <c r="G102" s="742"/>
      <c r="H102" s="742"/>
      <c r="I102" s="742"/>
      <c r="J102" s="1037"/>
    </row>
    <row r="103" spans="1:10" ht="17.25" customHeight="1">
      <c r="A103" s="1036"/>
      <c r="B103" s="742"/>
      <c r="C103" s="742"/>
      <c r="D103" s="742"/>
      <c r="E103" s="742"/>
      <c r="F103" s="742"/>
      <c r="G103" s="742"/>
      <c r="H103" s="742"/>
      <c r="I103" s="742"/>
      <c r="J103" s="1037"/>
    </row>
    <row r="104" spans="1:10" ht="17.25" customHeight="1">
      <c r="A104" s="1036"/>
      <c r="B104" s="742"/>
      <c r="C104" s="742"/>
      <c r="D104" s="742"/>
      <c r="E104" s="742"/>
      <c r="F104" s="742"/>
      <c r="G104" s="742"/>
      <c r="H104" s="742"/>
      <c r="I104" s="742"/>
      <c r="J104" s="1037"/>
    </row>
    <row r="105" spans="1:10" ht="17.25" customHeight="1">
      <c r="A105" s="1033" t="s">
        <v>620</v>
      </c>
      <c r="B105" s="1034"/>
      <c r="C105" s="1034"/>
      <c r="D105" s="1034"/>
      <c r="E105" s="1034"/>
      <c r="F105" s="1034"/>
      <c r="G105" s="1034"/>
      <c r="H105" s="1034"/>
      <c r="I105" s="1034"/>
      <c r="J105" s="1035"/>
    </row>
    <row r="106" spans="1:10" ht="17.25" customHeight="1">
      <c r="A106" s="1036"/>
      <c r="B106" s="742"/>
      <c r="C106" s="742"/>
      <c r="D106" s="742"/>
      <c r="E106" s="742"/>
      <c r="F106" s="742"/>
      <c r="G106" s="742"/>
      <c r="H106" s="742"/>
      <c r="I106" s="742"/>
      <c r="J106" s="1037"/>
    </row>
    <row r="107" spans="1:10" ht="17.25" customHeight="1">
      <c r="A107" s="1036"/>
      <c r="B107" s="742"/>
      <c r="C107" s="742"/>
      <c r="D107" s="742"/>
      <c r="E107" s="742"/>
      <c r="F107" s="742"/>
      <c r="G107" s="742"/>
      <c r="H107" s="742"/>
      <c r="I107" s="742"/>
      <c r="J107" s="1037"/>
    </row>
    <row r="108" spans="1:10" ht="17.25" customHeight="1" thickBot="1">
      <c r="A108" s="1038"/>
      <c r="B108" s="1039"/>
      <c r="C108" s="1039"/>
      <c r="D108" s="1039"/>
      <c r="E108" s="1039"/>
      <c r="F108" s="1039"/>
      <c r="G108" s="1039"/>
      <c r="H108" s="1039"/>
      <c r="I108" s="1039"/>
      <c r="J108" s="1040"/>
    </row>
    <row r="109" spans="1:10" ht="17.25" customHeight="1">
      <c r="J109" s="319" t="s">
        <v>588</v>
      </c>
    </row>
  </sheetData>
  <mergeCells count="83">
    <mergeCell ref="C38:I38"/>
    <mergeCell ref="C39:I39"/>
    <mergeCell ref="C40:I40"/>
    <mergeCell ref="B41:J41"/>
    <mergeCell ref="C63:I63"/>
    <mergeCell ref="B42:J44"/>
    <mergeCell ref="B45:J45"/>
    <mergeCell ref="B46:J48"/>
    <mergeCell ref="B49:I49"/>
    <mergeCell ref="C50:I50"/>
    <mergeCell ref="C51:I51"/>
    <mergeCell ref="C54:J54"/>
    <mergeCell ref="B89:J91"/>
    <mergeCell ref="C84:I84"/>
    <mergeCell ref="J23:J24"/>
    <mergeCell ref="J25:J26"/>
    <mergeCell ref="J27:J28"/>
    <mergeCell ref="C29:I29"/>
    <mergeCell ref="C35:J35"/>
    <mergeCell ref="C36:J37"/>
    <mergeCell ref="C55:J56"/>
    <mergeCell ref="C75:J76"/>
    <mergeCell ref="B32:I32"/>
    <mergeCell ref="B31:J31"/>
    <mergeCell ref="C33:I33"/>
    <mergeCell ref="C34:I34"/>
    <mergeCell ref="C52:I52"/>
    <mergeCell ref="C53:I53"/>
    <mergeCell ref="B83:I83"/>
    <mergeCell ref="C85:I85"/>
    <mergeCell ref="C86:I86"/>
    <mergeCell ref="C87:I87"/>
    <mergeCell ref="B88:J88"/>
    <mergeCell ref="C74:J74"/>
    <mergeCell ref="B57:J57"/>
    <mergeCell ref="B58:J60"/>
    <mergeCell ref="A105:J105"/>
    <mergeCell ref="A106:J108"/>
    <mergeCell ref="C94:I94"/>
    <mergeCell ref="C95:I95"/>
    <mergeCell ref="B96:J96"/>
    <mergeCell ref="B97:J99"/>
    <mergeCell ref="A101:J101"/>
    <mergeCell ref="A102:J104"/>
    <mergeCell ref="B93:I93"/>
    <mergeCell ref="C77:I77"/>
    <mergeCell ref="C78:I78"/>
    <mergeCell ref="B79:J79"/>
    <mergeCell ref="B80:J82"/>
    <mergeCell ref="B71:J71"/>
    <mergeCell ref="B72:I72"/>
    <mergeCell ref="C73:I73"/>
    <mergeCell ref="B62:I62"/>
    <mergeCell ref="B66:J66"/>
    <mergeCell ref="B67:J69"/>
    <mergeCell ref="C64:I64"/>
    <mergeCell ref="C65:I65"/>
    <mergeCell ref="C21:I21"/>
    <mergeCell ref="C23:E24"/>
    <mergeCell ref="C25:E26"/>
    <mergeCell ref="C27:E28"/>
    <mergeCell ref="F23:I24"/>
    <mergeCell ref="F25:I26"/>
    <mergeCell ref="F27:I28"/>
    <mergeCell ref="C22:I22"/>
    <mergeCell ref="B17:I17"/>
    <mergeCell ref="C18:I18"/>
    <mergeCell ref="B20:I20"/>
    <mergeCell ref="D3:J3"/>
    <mergeCell ref="D4:J4"/>
    <mergeCell ref="A8:I8"/>
    <mergeCell ref="J9:J10"/>
    <mergeCell ref="J11:J12"/>
    <mergeCell ref="A9:I10"/>
    <mergeCell ref="A11:I12"/>
    <mergeCell ref="A14:J15"/>
    <mergeCell ref="A1:J1"/>
    <mergeCell ref="A3:C3"/>
    <mergeCell ref="A4:C4"/>
    <mergeCell ref="A5:C5"/>
    <mergeCell ref="A6:C6"/>
    <mergeCell ref="D5:F5"/>
    <mergeCell ref="D6:F6"/>
  </mergeCells>
  <phoneticPr fontId="1"/>
  <dataValidations count="1">
    <dataValidation type="list" allowBlank="1" showInputMessage="1" showErrorMessage="1" errorTitle="入力エラー" error="プルダウンより選択してください。" sqref="J75:J76 J55:J56 J36:J37">
      <formula1>"1,2,0"</formula1>
    </dataValidation>
  </dataValidations>
  <printOptions horizontalCentered="1"/>
  <pageMargins left="0.51181102362204722" right="0.51181102362204722" top="0.74803149606299213" bottom="0.55118110236220474" header="0.31496062992125984" footer="0.31496062992125984"/>
  <pageSetup paperSize="9" scale="76" orientation="portrait" blackAndWhite="1" r:id="rId1"/>
  <rowBreaks count="1" manualBreakCount="1">
    <brk id="48"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N38"/>
  <sheetViews>
    <sheetView showGridLines="0" showZeros="0" view="pageBreakPreview" zoomScaleNormal="100" zoomScaleSheetLayoutView="100" workbookViewId="0"/>
  </sheetViews>
  <sheetFormatPr defaultRowHeight="17.25" customHeight="1"/>
  <cols>
    <col min="1" max="1" width="3.125" style="3" bestFit="1" customWidth="1"/>
    <col min="2" max="2" width="11.75" style="3" customWidth="1"/>
    <col min="3" max="3" width="5.375" style="3" bestFit="1" customWidth="1"/>
    <col min="4" max="4" width="19.25" style="3" customWidth="1"/>
    <col min="5" max="5" width="3.375" style="3" bestFit="1" customWidth="1"/>
    <col min="6" max="6" width="12.125" style="3" bestFit="1" customWidth="1"/>
    <col min="7" max="7" width="7.75" style="337" customWidth="1"/>
    <col min="8" max="8" width="6.75" style="337" customWidth="1"/>
    <col min="9" max="10" width="13.125" style="3" customWidth="1"/>
    <col min="11" max="16384" width="9" style="3"/>
  </cols>
  <sheetData>
    <row r="1" spans="1:14" ht="17.25" customHeight="1">
      <c r="A1" s="410"/>
    </row>
    <row r="2" spans="1:14" ht="17.25" customHeight="1">
      <c r="A2" s="639" t="s">
        <v>626</v>
      </c>
      <c r="B2" s="639"/>
      <c r="C2" s="639"/>
      <c r="D2" s="639"/>
      <c r="E2" s="639"/>
      <c r="F2" s="639"/>
      <c r="G2" s="639"/>
      <c r="H2" s="639"/>
      <c r="I2" s="639"/>
      <c r="J2" s="639"/>
    </row>
    <row r="3" spans="1:14" ht="17.25" customHeight="1">
      <c r="A3" s="1060" t="s">
        <v>627</v>
      </c>
      <c r="B3" s="1060"/>
      <c r="C3" s="1060"/>
      <c r="D3" s="1060"/>
      <c r="E3" s="1060"/>
      <c r="F3" s="1060"/>
      <c r="G3" s="1060"/>
      <c r="H3" s="1060"/>
      <c r="I3" s="1060"/>
      <c r="J3" s="1060"/>
    </row>
    <row r="5" spans="1:14" ht="21.75" customHeight="1">
      <c r="F5" s="335" t="s">
        <v>628</v>
      </c>
      <c r="G5" s="1065"/>
      <c r="H5" s="1065"/>
      <c r="I5" s="1065"/>
      <c r="J5" s="1065"/>
    </row>
    <row r="6" spans="1:14" ht="21.75" customHeight="1">
      <c r="F6" s="335" t="s">
        <v>629</v>
      </c>
      <c r="G6" s="360"/>
      <c r="H6" s="355" t="s">
        <v>652</v>
      </c>
      <c r="I6" s="335"/>
      <c r="J6" s="335"/>
    </row>
    <row r="7" spans="1:14" ht="21.75" customHeight="1">
      <c r="F7" s="335" t="s">
        <v>630</v>
      </c>
      <c r="G7" s="967" t="s">
        <v>651</v>
      </c>
      <c r="H7" s="967"/>
      <c r="I7" s="967"/>
      <c r="J7" s="100"/>
      <c r="K7" s="337"/>
      <c r="L7" s="337"/>
      <c r="M7" s="337"/>
      <c r="N7" s="337"/>
    </row>
    <row r="10" spans="1:14" ht="17.25" customHeight="1">
      <c r="A10" s="196" t="s">
        <v>632</v>
      </c>
      <c r="B10" s="338" t="s">
        <v>633</v>
      </c>
      <c r="J10" s="333" t="s">
        <v>631</v>
      </c>
    </row>
    <row r="11" spans="1:14" ht="23.25" customHeight="1">
      <c r="A11" s="1059" t="s">
        <v>634</v>
      </c>
      <c r="B11" s="1059"/>
      <c r="C11" s="1059"/>
      <c r="D11" s="1059" t="s">
        <v>635</v>
      </c>
      <c r="E11" s="1059"/>
      <c r="F11" s="1059"/>
      <c r="G11" s="1059"/>
      <c r="H11" s="1059"/>
      <c r="I11" s="428" t="s">
        <v>636</v>
      </c>
      <c r="J11" s="428" t="s">
        <v>637</v>
      </c>
    </row>
    <row r="12" spans="1:14" ht="23.25" customHeight="1">
      <c r="A12" s="1061">
        <v>44045</v>
      </c>
      <c r="B12" s="1062"/>
      <c r="C12" s="361">
        <f>A12</f>
        <v>44045</v>
      </c>
      <c r="D12" s="897"/>
      <c r="E12" s="897"/>
      <c r="F12" s="897"/>
      <c r="G12" s="897"/>
      <c r="H12" s="897"/>
      <c r="I12" s="217"/>
      <c r="J12" s="217"/>
    </row>
    <row r="13" spans="1:14" ht="23.25" customHeight="1">
      <c r="A13" s="1063">
        <f>A12+1</f>
        <v>44046</v>
      </c>
      <c r="B13" s="1064"/>
      <c r="C13" s="361">
        <f t="shared" ref="C13:C26" si="0">A13</f>
        <v>44046</v>
      </c>
      <c r="D13" s="897"/>
      <c r="E13" s="897"/>
      <c r="F13" s="897"/>
      <c r="G13" s="897"/>
      <c r="H13" s="897"/>
      <c r="I13" s="217"/>
      <c r="J13" s="217"/>
    </row>
    <row r="14" spans="1:14" ht="23.25" customHeight="1">
      <c r="A14" s="1063">
        <f t="shared" ref="A14:A26" si="1">A13+1</f>
        <v>44047</v>
      </c>
      <c r="B14" s="1064"/>
      <c r="C14" s="361">
        <f t="shared" si="0"/>
        <v>44047</v>
      </c>
      <c r="D14" s="897"/>
      <c r="E14" s="897"/>
      <c r="F14" s="897"/>
      <c r="G14" s="897"/>
      <c r="H14" s="897"/>
      <c r="I14" s="217"/>
      <c r="J14" s="217"/>
    </row>
    <row r="15" spans="1:14" ht="23.25" customHeight="1">
      <c r="A15" s="1063">
        <f t="shared" si="1"/>
        <v>44048</v>
      </c>
      <c r="B15" s="1064"/>
      <c r="C15" s="361">
        <f t="shared" si="0"/>
        <v>44048</v>
      </c>
      <c r="D15" s="897"/>
      <c r="E15" s="897"/>
      <c r="F15" s="897"/>
      <c r="G15" s="897"/>
      <c r="H15" s="897"/>
      <c r="I15" s="217"/>
      <c r="J15" s="217"/>
    </row>
    <row r="16" spans="1:14" ht="23.25" customHeight="1">
      <c r="A16" s="1063">
        <f t="shared" si="1"/>
        <v>44049</v>
      </c>
      <c r="B16" s="1064"/>
      <c r="C16" s="361">
        <f t="shared" si="0"/>
        <v>44049</v>
      </c>
      <c r="D16" s="897"/>
      <c r="E16" s="897"/>
      <c r="F16" s="897"/>
      <c r="G16" s="897"/>
      <c r="H16" s="897"/>
      <c r="I16" s="217"/>
      <c r="J16" s="217"/>
    </row>
    <row r="17" spans="1:10" ht="23.25" customHeight="1">
      <c r="A17" s="1063">
        <f t="shared" si="1"/>
        <v>44050</v>
      </c>
      <c r="B17" s="1064"/>
      <c r="C17" s="361">
        <f t="shared" si="0"/>
        <v>44050</v>
      </c>
      <c r="D17" s="897"/>
      <c r="E17" s="897"/>
      <c r="F17" s="897"/>
      <c r="G17" s="897"/>
      <c r="H17" s="897"/>
      <c r="I17" s="217"/>
      <c r="J17" s="217"/>
    </row>
    <row r="18" spans="1:10" ht="23.25" customHeight="1">
      <c r="A18" s="1063">
        <f t="shared" si="1"/>
        <v>44051</v>
      </c>
      <c r="B18" s="1064"/>
      <c r="C18" s="361">
        <f t="shared" si="0"/>
        <v>44051</v>
      </c>
      <c r="D18" s="897"/>
      <c r="E18" s="897"/>
      <c r="F18" s="897"/>
      <c r="G18" s="897"/>
      <c r="H18" s="897"/>
      <c r="I18" s="217"/>
      <c r="J18" s="217"/>
    </row>
    <row r="19" spans="1:10" ht="23.25" customHeight="1">
      <c r="A19" s="1063">
        <f t="shared" si="1"/>
        <v>44052</v>
      </c>
      <c r="B19" s="1064"/>
      <c r="C19" s="361">
        <f t="shared" si="0"/>
        <v>44052</v>
      </c>
      <c r="D19" s="897"/>
      <c r="E19" s="897"/>
      <c r="F19" s="897"/>
      <c r="G19" s="897"/>
      <c r="H19" s="897"/>
      <c r="I19" s="217"/>
      <c r="J19" s="217"/>
    </row>
    <row r="20" spans="1:10" ht="23.25" customHeight="1">
      <c r="A20" s="1063">
        <f t="shared" si="1"/>
        <v>44053</v>
      </c>
      <c r="B20" s="1064"/>
      <c r="C20" s="361">
        <f t="shared" si="0"/>
        <v>44053</v>
      </c>
      <c r="D20" s="897"/>
      <c r="E20" s="897"/>
      <c r="F20" s="897"/>
      <c r="G20" s="897"/>
      <c r="H20" s="897"/>
      <c r="I20" s="217"/>
      <c r="J20" s="217"/>
    </row>
    <row r="21" spans="1:10" ht="23.25" customHeight="1">
      <c r="A21" s="1063">
        <f t="shared" si="1"/>
        <v>44054</v>
      </c>
      <c r="B21" s="1064"/>
      <c r="C21" s="361">
        <f t="shared" si="0"/>
        <v>44054</v>
      </c>
      <c r="D21" s="897"/>
      <c r="E21" s="897"/>
      <c r="F21" s="897"/>
      <c r="G21" s="897"/>
      <c r="H21" s="897"/>
      <c r="I21" s="217"/>
      <c r="J21" s="217"/>
    </row>
    <row r="22" spans="1:10" ht="23.25" customHeight="1">
      <c r="A22" s="1063">
        <f t="shared" si="1"/>
        <v>44055</v>
      </c>
      <c r="B22" s="1064"/>
      <c r="C22" s="361">
        <f t="shared" si="0"/>
        <v>44055</v>
      </c>
      <c r="D22" s="897"/>
      <c r="E22" s="897"/>
      <c r="F22" s="897"/>
      <c r="G22" s="897"/>
      <c r="H22" s="897"/>
      <c r="I22" s="217"/>
      <c r="J22" s="217"/>
    </row>
    <row r="23" spans="1:10" ht="23.25" customHeight="1">
      <c r="A23" s="1063">
        <f t="shared" si="1"/>
        <v>44056</v>
      </c>
      <c r="B23" s="1064"/>
      <c r="C23" s="361">
        <f t="shared" si="0"/>
        <v>44056</v>
      </c>
      <c r="D23" s="897"/>
      <c r="E23" s="897"/>
      <c r="F23" s="897"/>
      <c r="G23" s="897"/>
      <c r="H23" s="897"/>
      <c r="I23" s="217"/>
      <c r="J23" s="217"/>
    </row>
    <row r="24" spans="1:10" ht="23.25" customHeight="1">
      <c r="A24" s="1063">
        <f t="shared" si="1"/>
        <v>44057</v>
      </c>
      <c r="B24" s="1064"/>
      <c r="C24" s="361">
        <f t="shared" si="0"/>
        <v>44057</v>
      </c>
      <c r="D24" s="897"/>
      <c r="E24" s="897"/>
      <c r="F24" s="897"/>
      <c r="G24" s="897"/>
      <c r="H24" s="897"/>
      <c r="I24" s="217"/>
      <c r="J24" s="217"/>
    </row>
    <row r="25" spans="1:10" ht="23.25" customHeight="1">
      <c r="A25" s="1063">
        <f t="shared" si="1"/>
        <v>44058</v>
      </c>
      <c r="B25" s="1064"/>
      <c r="C25" s="361">
        <f t="shared" si="0"/>
        <v>44058</v>
      </c>
      <c r="D25" s="897"/>
      <c r="E25" s="897"/>
      <c r="F25" s="897"/>
      <c r="G25" s="897"/>
      <c r="H25" s="897"/>
      <c r="I25" s="217"/>
      <c r="J25" s="217"/>
    </row>
    <row r="26" spans="1:10" ht="23.25" customHeight="1">
      <c r="A26" s="1063">
        <f t="shared" si="1"/>
        <v>44059</v>
      </c>
      <c r="B26" s="1064"/>
      <c r="C26" s="361">
        <f t="shared" si="0"/>
        <v>44059</v>
      </c>
      <c r="D26" s="897"/>
      <c r="E26" s="897"/>
      <c r="F26" s="897"/>
      <c r="G26" s="897"/>
      <c r="H26" s="897"/>
      <c r="I26" s="217"/>
      <c r="J26" s="217"/>
    </row>
    <row r="27" spans="1:10" ht="23.25" customHeight="1">
      <c r="D27" s="353"/>
      <c r="H27" s="354" t="s">
        <v>638</v>
      </c>
      <c r="I27" s="356">
        <f>SUM(I12:I26)</f>
        <v>0</v>
      </c>
      <c r="J27" s="356">
        <f>SUM(J12:J26)</f>
        <v>0</v>
      </c>
    </row>
    <row r="29" spans="1:10" ht="23.25" customHeight="1">
      <c r="I29" s="597" t="s">
        <v>639</v>
      </c>
      <c r="J29" s="597"/>
    </row>
    <row r="30" spans="1:10" ht="23.25" customHeight="1">
      <c r="I30" s="1057">
        <f>SUM(I27:J27)</f>
        <v>0</v>
      </c>
      <c r="J30" s="1058"/>
    </row>
    <row r="32" spans="1:10" ht="17.25" customHeight="1">
      <c r="A32" s="196" t="s">
        <v>640</v>
      </c>
      <c r="B32" s="338" t="s">
        <v>641</v>
      </c>
    </row>
    <row r="33" spans="1:10" ht="23.25" customHeight="1">
      <c r="A33" s="1059" t="s">
        <v>642</v>
      </c>
      <c r="B33" s="1059"/>
      <c r="C33" s="1059"/>
      <c r="D33" s="1059" t="s">
        <v>647</v>
      </c>
      <c r="E33" s="1059"/>
      <c r="F33" s="1059"/>
      <c r="G33" s="1059"/>
      <c r="H33" s="1059" t="s">
        <v>649</v>
      </c>
      <c r="I33" s="1059"/>
      <c r="J33" s="428" t="s">
        <v>650</v>
      </c>
    </row>
    <row r="34" spans="1:10" ht="23.25" customHeight="1">
      <c r="A34" s="597" t="s">
        <v>643</v>
      </c>
      <c r="B34" s="597"/>
      <c r="C34" s="597"/>
      <c r="D34" s="358"/>
      <c r="E34" s="336" t="s">
        <v>648</v>
      </c>
      <c r="F34" s="802"/>
      <c r="G34" s="898"/>
      <c r="H34" s="898"/>
      <c r="I34" s="898"/>
      <c r="J34" s="359"/>
    </row>
    <row r="35" spans="1:10" ht="23.25" customHeight="1">
      <c r="A35" s="597" t="s">
        <v>644</v>
      </c>
      <c r="B35" s="597"/>
      <c r="C35" s="597"/>
      <c r="D35" s="898"/>
      <c r="E35" s="898"/>
      <c r="F35" s="898"/>
      <c r="G35" s="898"/>
      <c r="H35" s="898"/>
      <c r="I35" s="898"/>
      <c r="J35" s="359"/>
    </row>
    <row r="36" spans="1:10" ht="23.25" customHeight="1">
      <c r="A36" s="597" t="s">
        <v>645</v>
      </c>
      <c r="B36" s="597"/>
      <c r="C36" s="597"/>
      <c r="D36" s="898"/>
      <c r="E36" s="898"/>
      <c r="F36" s="898"/>
      <c r="G36" s="898"/>
      <c r="H36" s="898"/>
      <c r="I36" s="898"/>
      <c r="J36" s="359"/>
    </row>
    <row r="37" spans="1:10" ht="23.25" customHeight="1">
      <c r="A37" s="597" t="s">
        <v>646</v>
      </c>
      <c r="B37" s="597"/>
      <c r="C37" s="597"/>
      <c r="D37" s="898"/>
      <c r="E37" s="898"/>
      <c r="F37" s="898"/>
      <c r="G37" s="898"/>
      <c r="H37" s="898"/>
      <c r="I37" s="898"/>
      <c r="J37" s="359"/>
    </row>
    <row r="38" spans="1:10" ht="23.25" customHeight="1">
      <c r="I38" s="333" t="s">
        <v>638</v>
      </c>
      <c r="J38" s="357">
        <f>SUM(J34:J37)</f>
        <v>0</v>
      </c>
    </row>
  </sheetData>
  <mergeCells count="53">
    <mergeCell ref="A34:C34"/>
    <mergeCell ref="A36:C36"/>
    <mergeCell ref="A18:B18"/>
    <mergeCell ref="A19:B19"/>
    <mergeCell ref="A20:B20"/>
    <mergeCell ref="A21:B21"/>
    <mergeCell ref="A22:B22"/>
    <mergeCell ref="A23:B23"/>
    <mergeCell ref="A37:C37"/>
    <mergeCell ref="H34:I34"/>
    <mergeCell ref="D11:H11"/>
    <mergeCell ref="G5:J5"/>
    <mergeCell ref="D16:H16"/>
    <mergeCell ref="D17:H17"/>
    <mergeCell ref="D18:H18"/>
    <mergeCell ref="D19:H19"/>
    <mergeCell ref="D33:G33"/>
    <mergeCell ref="F34:G34"/>
    <mergeCell ref="A35:C35"/>
    <mergeCell ref="A33:C33"/>
    <mergeCell ref="A24:B24"/>
    <mergeCell ref="A25:B25"/>
    <mergeCell ref="A26:B26"/>
    <mergeCell ref="A11:C11"/>
    <mergeCell ref="D25:H25"/>
    <mergeCell ref="A2:J2"/>
    <mergeCell ref="A3:J3"/>
    <mergeCell ref="D12:H12"/>
    <mergeCell ref="D13:H13"/>
    <mergeCell ref="D14:H14"/>
    <mergeCell ref="D15:H15"/>
    <mergeCell ref="A12:B12"/>
    <mergeCell ref="A13:B13"/>
    <mergeCell ref="A14:B14"/>
    <mergeCell ref="A15:B15"/>
    <mergeCell ref="A16:B16"/>
    <mergeCell ref="A17:B17"/>
    <mergeCell ref="H37:I37"/>
    <mergeCell ref="D35:G35"/>
    <mergeCell ref="D36:G36"/>
    <mergeCell ref="D37:G37"/>
    <mergeCell ref="G7:I7"/>
    <mergeCell ref="D26:H26"/>
    <mergeCell ref="I29:J29"/>
    <mergeCell ref="I30:J30"/>
    <mergeCell ref="H33:I33"/>
    <mergeCell ref="H35:I35"/>
    <mergeCell ref="H36:I36"/>
    <mergeCell ref="D20:H20"/>
    <mergeCell ref="D21:H21"/>
    <mergeCell ref="D22:H22"/>
    <mergeCell ref="D23:H23"/>
    <mergeCell ref="D24:H24"/>
  </mergeCells>
  <phoneticPr fontId="1"/>
  <printOptions horizontalCentered="1"/>
  <pageMargins left="0.51181102362204722" right="0.51181102362204722" top="0.74803149606299213" bottom="0.55118110236220474" header="0.31496062992125984" footer="0.31496062992125984"/>
  <pageSetup paperSize="9" scale="97" orientation="portrait" blackAndWhite="1"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A1:K98"/>
  <sheetViews>
    <sheetView showGridLines="0" view="pageBreakPreview" zoomScaleNormal="100" zoomScaleSheetLayoutView="100" workbookViewId="0">
      <selection activeCell="J3" sqref="J3:K3"/>
    </sheetView>
  </sheetViews>
  <sheetFormatPr defaultRowHeight="17.25" customHeight="1"/>
  <cols>
    <col min="1" max="1" width="6.375" style="28" bestFit="1" customWidth="1"/>
    <col min="2" max="2" width="5.75" style="3" customWidth="1"/>
    <col min="3" max="3" width="9" style="3" customWidth="1"/>
    <col min="4" max="4" width="7.125" style="3" bestFit="1" customWidth="1"/>
    <col min="5" max="6" width="9" style="3" customWidth="1"/>
    <col min="7" max="8" width="9" style="3"/>
    <col min="9" max="9" width="14.125" style="3" bestFit="1" customWidth="1"/>
    <col min="10" max="10" width="9" style="3"/>
    <col min="11" max="11" width="11.5" style="3" customWidth="1"/>
    <col min="12" max="16384" width="9" style="3"/>
  </cols>
  <sheetData>
    <row r="1" spans="1:11" ht="17.25" customHeight="1">
      <c r="A1" s="627" t="s">
        <v>113</v>
      </c>
      <c r="B1" s="627"/>
      <c r="C1" s="627"/>
      <c r="D1" s="627"/>
      <c r="E1" s="627"/>
      <c r="F1" s="627"/>
      <c r="G1" s="627"/>
      <c r="H1" s="627"/>
      <c r="I1" s="627"/>
      <c r="J1" s="627"/>
      <c r="K1" s="627"/>
    </row>
    <row r="3" spans="1:11" ht="17.25" customHeight="1">
      <c r="A3" s="3" t="s">
        <v>62</v>
      </c>
      <c r="J3" s="641">
        <v>44287</v>
      </c>
      <c r="K3" s="641"/>
    </row>
    <row r="4" spans="1:11" ht="17.25" customHeight="1">
      <c r="A4" s="3" t="s">
        <v>63</v>
      </c>
    </row>
    <row r="6" spans="1:11" ht="17.25" customHeight="1">
      <c r="A6" s="639" t="s">
        <v>24</v>
      </c>
      <c r="B6" s="639"/>
      <c r="C6" s="639"/>
      <c r="D6" s="639"/>
      <c r="E6" s="639"/>
      <c r="F6" s="639"/>
      <c r="G6" s="639"/>
      <c r="H6" s="639"/>
      <c r="I6" s="639"/>
      <c r="J6" s="639"/>
      <c r="K6" s="639"/>
    </row>
    <row r="8" spans="1:11" ht="17.25" customHeight="1">
      <c r="A8" s="597" t="s">
        <v>64</v>
      </c>
      <c r="B8" s="597"/>
      <c r="C8" s="597"/>
      <c r="D8" s="631" t="s">
        <v>176</v>
      </c>
      <c r="E8" s="632"/>
      <c r="F8" s="628" t="s">
        <v>779</v>
      </c>
      <c r="G8" s="628"/>
      <c r="H8" s="628"/>
      <c r="I8" s="628"/>
      <c r="J8" s="628"/>
      <c r="K8" s="628"/>
    </row>
    <row r="9" spans="1:11" ht="17.25" customHeight="1">
      <c r="A9" s="597"/>
      <c r="B9" s="597"/>
      <c r="C9" s="597"/>
      <c r="D9" s="633" t="s">
        <v>177</v>
      </c>
      <c r="E9" s="634"/>
      <c r="F9" s="629" t="s">
        <v>780</v>
      </c>
      <c r="G9" s="629"/>
      <c r="H9" s="629"/>
      <c r="I9" s="629"/>
      <c r="J9" s="629"/>
      <c r="K9" s="629"/>
    </row>
    <row r="10" spans="1:11" ht="17.25" customHeight="1">
      <c r="A10" s="597"/>
      <c r="B10" s="597"/>
      <c r="C10" s="597"/>
      <c r="D10" s="633" t="s">
        <v>48</v>
      </c>
      <c r="E10" s="634"/>
      <c r="F10" s="630" t="s">
        <v>844</v>
      </c>
      <c r="G10" s="630"/>
      <c r="H10" s="630"/>
      <c r="I10" s="630"/>
      <c r="J10" s="630"/>
      <c r="K10" s="630"/>
    </row>
    <row r="11" spans="1:11" ht="17.25" customHeight="1">
      <c r="A11" s="597"/>
      <c r="B11" s="597"/>
      <c r="C11" s="597"/>
      <c r="D11" s="635"/>
      <c r="E11" s="636"/>
      <c r="F11" s="598" t="s">
        <v>843</v>
      </c>
      <c r="G11" s="598"/>
      <c r="H11" s="598"/>
      <c r="I11" s="598"/>
      <c r="J11" s="598"/>
      <c r="K11" s="598"/>
    </row>
    <row r="12" spans="1:11" ht="17.25" customHeight="1">
      <c r="A12" s="597"/>
      <c r="B12" s="597"/>
      <c r="C12" s="597"/>
      <c r="D12" s="637"/>
      <c r="E12" s="638"/>
      <c r="F12" s="599"/>
      <c r="G12" s="599"/>
      <c r="H12" s="599"/>
      <c r="I12" s="599"/>
      <c r="J12" s="599"/>
      <c r="K12" s="599"/>
    </row>
    <row r="13" spans="1:11" ht="17.25" customHeight="1">
      <c r="A13" s="597"/>
      <c r="B13" s="597"/>
      <c r="C13" s="597"/>
      <c r="D13" s="642" t="s">
        <v>172</v>
      </c>
      <c r="E13" s="643"/>
      <c r="F13" s="640" t="s">
        <v>781</v>
      </c>
      <c r="G13" s="640"/>
      <c r="H13" s="640"/>
      <c r="I13" s="640"/>
      <c r="J13" s="640"/>
      <c r="K13" s="640"/>
    </row>
    <row r="14" spans="1:11" ht="17.25" customHeight="1">
      <c r="A14" s="597"/>
      <c r="B14" s="597"/>
      <c r="C14" s="597"/>
      <c r="D14" s="644" t="s">
        <v>173</v>
      </c>
      <c r="E14" s="645"/>
      <c r="F14" s="626" t="s">
        <v>782</v>
      </c>
      <c r="G14" s="626"/>
      <c r="H14" s="626"/>
      <c r="I14" s="626"/>
      <c r="J14" s="626"/>
      <c r="K14" s="626"/>
    </row>
    <row r="15" spans="1:11" ht="17.25" customHeight="1">
      <c r="A15" s="597" t="s">
        <v>51</v>
      </c>
      <c r="B15" s="597"/>
      <c r="C15" s="597"/>
      <c r="D15" s="650" t="s">
        <v>53</v>
      </c>
      <c r="E15" s="650"/>
      <c r="F15" s="617" t="s">
        <v>783</v>
      </c>
      <c r="G15" s="617"/>
      <c r="H15" s="617"/>
      <c r="I15" s="617"/>
      <c r="J15" s="617"/>
      <c r="K15" s="617"/>
    </row>
    <row r="16" spans="1:11" ht="17.25" customHeight="1">
      <c r="A16" s="597"/>
      <c r="B16" s="597"/>
      <c r="C16" s="597"/>
      <c r="D16" s="651" t="s">
        <v>52</v>
      </c>
      <c r="E16" s="651"/>
      <c r="F16" s="618" t="s">
        <v>784</v>
      </c>
      <c r="G16" s="618"/>
      <c r="H16" s="618"/>
      <c r="I16" s="618"/>
      <c r="J16" s="618"/>
      <c r="K16" s="618"/>
    </row>
    <row r="17" spans="1:11" ht="17.25" customHeight="1">
      <c r="A17" s="597"/>
      <c r="B17" s="597"/>
      <c r="C17" s="597"/>
      <c r="D17" s="652" t="s">
        <v>65</v>
      </c>
      <c r="E17" s="652"/>
      <c r="F17" s="76" t="s">
        <v>114</v>
      </c>
      <c r="G17" s="619" t="s">
        <v>785</v>
      </c>
      <c r="H17" s="620"/>
      <c r="I17" s="33" t="s">
        <v>116</v>
      </c>
      <c r="J17" s="619" t="s">
        <v>785</v>
      </c>
      <c r="K17" s="618"/>
    </row>
    <row r="18" spans="1:11" ht="17.25" customHeight="1">
      <c r="A18" s="597"/>
      <c r="B18" s="597"/>
      <c r="C18" s="597"/>
      <c r="D18" s="597"/>
      <c r="E18" s="597"/>
      <c r="F18" s="77" t="s">
        <v>115</v>
      </c>
      <c r="G18" s="625" t="s">
        <v>786</v>
      </c>
      <c r="H18" s="626"/>
      <c r="I18" s="626"/>
      <c r="J18" s="626"/>
      <c r="K18" s="626"/>
    </row>
    <row r="20" spans="1:11" ht="17.25" customHeight="1">
      <c r="A20" s="35" t="s">
        <v>66</v>
      </c>
      <c r="B20" s="452" t="s">
        <v>67</v>
      </c>
      <c r="C20" s="452"/>
      <c r="D20" s="456"/>
      <c r="E20" s="456"/>
      <c r="F20" s="456"/>
      <c r="G20" s="456"/>
      <c r="H20" s="456"/>
      <c r="I20" s="456"/>
      <c r="J20" s="456"/>
      <c r="K20" s="458"/>
    </row>
    <row r="21" spans="1:11" ht="17.25" customHeight="1">
      <c r="A21" s="443"/>
      <c r="B21" s="446" t="s">
        <v>180</v>
      </c>
      <c r="C21" s="446"/>
      <c r="D21" s="448" t="s">
        <v>49</v>
      </c>
      <c r="E21" s="603" t="s">
        <v>787</v>
      </c>
      <c r="F21" s="603"/>
      <c r="G21" s="603"/>
      <c r="H21" s="603"/>
      <c r="I21" s="446" t="s">
        <v>78</v>
      </c>
      <c r="J21" s="653">
        <v>20</v>
      </c>
      <c r="K21" s="654"/>
    </row>
    <row r="22" spans="1:11" ht="17.25" customHeight="1">
      <c r="A22" s="443"/>
      <c r="B22" s="446"/>
      <c r="C22" s="446"/>
      <c r="D22" s="448" t="s">
        <v>50</v>
      </c>
      <c r="E22" s="603" t="s">
        <v>788</v>
      </c>
      <c r="F22" s="603"/>
      <c r="G22" s="603"/>
      <c r="H22" s="603"/>
      <c r="I22" s="446"/>
      <c r="J22" s="446"/>
      <c r="K22" s="447"/>
    </row>
    <row r="23" spans="1:11" ht="17.25" customHeight="1">
      <c r="A23" s="443"/>
      <c r="B23" s="446" t="s">
        <v>79</v>
      </c>
      <c r="C23" s="446"/>
      <c r="D23" s="446"/>
      <c r="E23" s="446"/>
      <c r="F23" s="446"/>
      <c r="G23" s="446"/>
      <c r="H23" s="446"/>
      <c r="I23" s="446"/>
      <c r="J23" s="446"/>
      <c r="K23" s="447"/>
    </row>
    <row r="24" spans="1:11" ht="17.25" customHeight="1">
      <c r="A24" s="443"/>
      <c r="B24" s="646"/>
      <c r="C24" s="646"/>
      <c r="D24" s="646"/>
      <c r="E24" s="646"/>
      <c r="F24" s="646"/>
      <c r="G24" s="646"/>
      <c r="H24" s="646"/>
      <c r="I24" s="646"/>
      <c r="J24" s="646"/>
      <c r="K24" s="647"/>
    </row>
    <row r="25" spans="1:11" ht="17.25" customHeight="1">
      <c r="A25" s="443"/>
      <c r="B25" s="646"/>
      <c r="C25" s="646"/>
      <c r="D25" s="646"/>
      <c r="E25" s="646"/>
      <c r="F25" s="646"/>
      <c r="G25" s="646"/>
      <c r="H25" s="646"/>
      <c r="I25" s="646"/>
      <c r="J25" s="646"/>
      <c r="K25" s="647"/>
    </row>
    <row r="26" spans="1:11" ht="17.25" customHeight="1">
      <c r="A26" s="444"/>
      <c r="B26" s="648"/>
      <c r="C26" s="648"/>
      <c r="D26" s="648"/>
      <c r="E26" s="648"/>
      <c r="F26" s="648"/>
      <c r="G26" s="648"/>
      <c r="H26" s="648"/>
      <c r="I26" s="648"/>
      <c r="J26" s="648"/>
      <c r="K26" s="649"/>
    </row>
    <row r="27" spans="1:11" ht="17.25" customHeight="1">
      <c r="A27" s="35" t="s">
        <v>68</v>
      </c>
      <c r="B27" s="452" t="s">
        <v>69</v>
      </c>
      <c r="C27" s="456"/>
      <c r="D27" s="456"/>
      <c r="E27" s="456"/>
      <c r="F27" s="456"/>
      <c r="G27" s="456"/>
      <c r="H27" s="456"/>
      <c r="I27" s="456"/>
      <c r="J27" s="456"/>
      <c r="K27" s="458"/>
    </row>
    <row r="28" spans="1:11" ht="17.25" customHeight="1">
      <c r="A28" s="443"/>
      <c r="B28" s="446" t="s">
        <v>80</v>
      </c>
      <c r="C28" s="646" t="s">
        <v>789</v>
      </c>
      <c r="D28" s="646"/>
      <c r="E28" s="646"/>
      <c r="F28" s="646"/>
      <c r="G28" s="646"/>
      <c r="H28" s="646"/>
      <c r="I28" s="646"/>
      <c r="J28" s="646"/>
      <c r="K28" s="647"/>
    </row>
    <row r="29" spans="1:11" ht="17.25" customHeight="1">
      <c r="A29" s="443"/>
      <c r="B29" s="446"/>
      <c r="C29" s="646"/>
      <c r="D29" s="646"/>
      <c r="E29" s="646"/>
      <c r="F29" s="646"/>
      <c r="G29" s="646"/>
      <c r="H29" s="646"/>
      <c r="I29" s="646"/>
      <c r="J29" s="646"/>
      <c r="K29" s="647"/>
    </row>
    <row r="30" spans="1:11" ht="17.25" customHeight="1">
      <c r="A30" s="443"/>
      <c r="B30" s="446" t="s">
        <v>81</v>
      </c>
      <c r="C30" s="646" t="s">
        <v>790</v>
      </c>
      <c r="D30" s="646"/>
      <c r="E30" s="646"/>
      <c r="F30" s="646"/>
      <c r="G30" s="646"/>
      <c r="H30" s="646"/>
      <c r="I30" s="646"/>
      <c r="J30" s="646"/>
      <c r="K30" s="647"/>
    </row>
    <row r="31" spans="1:11" ht="17.25" customHeight="1">
      <c r="A31" s="444"/>
      <c r="B31" s="450"/>
      <c r="C31" s="648"/>
      <c r="D31" s="648"/>
      <c r="E31" s="648"/>
      <c r="F31" s="648"/>
      <c r="G31" s="648"/>
      <c r="H31" s="648"/>
      <c r="I31" s="648"/>
      <c r="J31" s="648"/>
      <c r="K31" s="649"/>
    </row>
    <row r="32" spans="1:11" ht="17.25" customHeight="1">
      <c r="A32" s="35" t="s">
        <v>70</v>
      </c>
      <c r="B32" s="449" t="s">
        <v>117</v>
      </c>
      <c r="C32" s="456"/>
      <c r="D32" s="456"/>
      <c r="E32" s="456"/>
      <c r="F32" s="456"/>
      <c r="G32" s="456"/>
      <c r="H32" s="456"/>
      <c r="I32" s="456"/>
      <c r="J32" s="456"/>
      <c r="K32" s="458"/>
    </row>
    <row r="33" spans="1:11" ht="17.25" customHeight="1">
      <c r="A33" s="443"/>
      <c r="B33" s="621"/>
      <c r="C33" s="621"/>
      <c r="D33" s="621"/>
      <c r="E33" s="621"/>
      <c r="F33" s="621"/>
      <c r="G33" s="621"/>
      <c r="H33" s="621"/>
      <c r="I33" s="621"/>
      <c r="J33" s="621"/>
      <c r="K33" s="622"/>
    </row>
    <row r="34" spans="1:11" ht="17.25" customHeight="1">
      <c r="A34" s="443"/>
      <c r="B34" s="621"/>
      <c r="C34" s="621"/>
      <c r="D34" s="621"/>
      <c r="E34" s="621"/>
      <c r="F34" s="621"/>
      <c r="G34" s="621"/>
      <c r="H34" s="621"/>
      <c r="I34" s="621"/>
      <c r="J34" s="621"/>
      <c r="K34" s="622"/>
    </row>
    <row r="35" spans="1:11" ht="17.25" customHeight="1">
      <c r="A35" s="443"/>
      <c r="B35" s="621"/>
      <c r="C35" s="621"/>
      <c r="D35" s="621"/>
      <c r="E35" s="621"/>
      <c r="F35" s="621"/>
      <c r="G35" s="621"/>
      <c r="H35" s="621"/>
      <c r="I35" s="621"/>
      <c r="J35" s="621"/>
      <c r="K35" s="622"/>
    </row>
    <row r="36" spans="1:11" ht="17.25" customHeight="1">
      <c r="A36" s="444"/>
      <c r="B36" s="623"/>
      <c r="C36" s="623"/>
      <c r="D36" s="623"/>
      <c r="E36" s="623"/>
      <c r="F36" s="623"/>
      <c r="G36" s="623"/>
      <c r="H36" s="623"/>
      <c r="I36" s="623"/>
      <c r="J36" s="623"/>
      <c r="K36" s="624"/>
    </row>
    <row r="37" spans="1:11" ht="17.25" customHeight="1">
      <c r="A37" s="35" t="s">
        <v>71</v>
      </c>
      <c r="B37" s="449" t="s">
        <v>118</v>
      </c>
      <c r="C37" s="456"/>
      <c r="D37" s="456"/>
      <c r="E37" s="456"/>
      <c r="F37" s="456"/>
      <c r="G37" s="456"/>
      <c r="H37" s="456"/>
      <c r="I37" s="456"/>
      <c r="J37" s="456"/>
      <c r="K37" s="458"/>
    </row>
    <row r="38" spans="1:11" ht="17.25" customHeight="1">
      <c r="A38" s="444"/>
      <c r="B38" s="37" t="s">
        <v>72</v>
      </c>
      <c r="C38" s="450" t="s">
        <v>73</v>
      </c>
      <c r="D38" s="37" t="s">
        <v>119</v>
      </c>
      <c r="E38" s="450" t="s">
        <v>74</v>
      </c>
      <c r="F38" s="450" t="s">
        <v>75</v>
      </c>
      <c r="G38" s="450"/>
      <c r="H38" s="450"/>
      <c r="I38" s="450"/>
      <c r="J38" s="450"/>
      <c r="K38" s="453"/>
    </row>
    <row r="39" spans="1:11" ht="17.25" customHeight="1">
      <c r="A39" s="35" t="s">
        <v>76</v>
      </c>
      <c r="B39" s="452" t="s">
        <v>77</v>
      </c>
      <c r="C39" s="456"/>
      <c r="D39" s="456"/>
      <c r="E39" s="456"/>
      <c r="F39" s="456"/>
      <c r="G39" s="456"/>
      <c r="H39" s="456"/>
      <c r="I39" s="456"/>
      <c r="J39" s="456"/>
      <c r="K39" s="458"/>
    </row>
    <row r="40" spans="1:11" ht="17.25" customHeight="1">
      <c r="A40" s="443"/>
      <c r="B40" s="441" t="s">
        <v>82</v>
      </c>
      <c r="C40" s="446"/>
      <c r="D40" s="446"/>
      <c r="E40" s="446"/>
      <c r="F40" s="446"/>
      <c r="G40" s="446"/>
      <c r="H40" s="446"/>
      <c r="I40" s="446"/>
      <c r="J40" s="446"/>
      <c r="K40" s="447"/>
    </row>
    <row r="41" spans="1:11" ht="17.25" customHeight="1">
      <c r="A41" s="443"/>
      <c r="B41" s="646"/>
      <c r="C41" s="646"/>
      <c r="D41" s="646"/>
      <c r="E41" s="646"/>
      <c r="F41" s="646"/>
      <c r="G41" s="646"/>
      <c r="H41" s="646"/>
      <c r="I41" s="646"/>
      <c r="J41" s="646"/>
      <c r="K41" s="647"/>
    </row>
    <row r="42" spans="1:11" ht="17.25" customHeight="1">
      <c r="A42" s="443"/>
      <c r="B42" s="646"/>
      <c r="C42" s="646"/>
      <c r="D42" s="646"/>
      <c r="E42" s="646"/>
      <c r="F42" s="646"/>
      <c r="G42" s="646"/>
      <c r="H42" s="646"/>
      <c r="I42" s="646"/>
      <c r="J42" s="646"/>
      <c r="K42" s="647"/>
    </row>
    <row r="43" spans="1:11" ht="17.25" customHeight="1">
      <c r="A43" s="443"/>
      <c r="B43" s="646"/>
      <c r="C43" s="646"/>
      <c r="D43" s="646"/>
      <c r="E43" s="646"/>
      <c r="F43" s="646"/>
      <c r="G43" s="646"/>
      <c r="H43" s="646"/>
      <c r="I43" s="646"/>
      <c r="J43" s="646"/>
      <c r="K43" s="647"/>
    </row>
    <row r="44" spans="1:11" ht="17.25" customHeight="1">
      <c r="A44" s="443"/>
      <c r="B44" s="646"/>
      <c r="C44" s="646"/>
      <c r="D44" s="646"/>
      <c r="E44" s="646"/>
      <c r="F44" s="646"/>
      <c r="G44" s="646"/>
      <c r="H44" s="646"/>
      <c r="I44" s="646"/>
      <c r="J44" s="646"/>
      <c r="K44" s="647"/>
    </row>
    <row r="45" spans="1:11" ht="17.25" customHeight="1">
      <c r="A45" s="443"/>
      <c r="B45" s="441" t="s">
        <v>83</v>
      </c>
      <c r="C45" s="446"/>
      <c r="D45" s="446"/>
      <c r="E45" s="446"/>
      <c r="F45" s="446"/>
      <c r="G45" s="446"/>
      <c r="H45" s="446"/>
      <c r="I45" s="446"/>
      <c r="J45" s="446"/>
      <c r="K45" s="447"/>
    </row>
    <row r="46" spans="1:11" ht="17.25" customHeight="1">
      <c r="A46" s="443"/>
      <c r="B46" s="646"/>
      <c r="C46" s="646"/>
      <c r="D46" s="646"/>
      <c r="E46" s="646"/>
      <c r="F46" s="646"/>
      <c r="G46" s="646"/>
      <c r="H46" s="646"/>
      <c r="I46" s="646"/>
      <c r="J46" s="646"/>
      <c r="K46" s="647"/>
    </row>
    <row r="47" spans="1:11" ht="17.25" customHeight="1">
      <c r="A47" s="443"/>
      <c r="B47" s="646"/>
      <c r="C47" s="646"/>
      <c r="D47" s="646"/>
      <c r="E47" s="646"/>
      <c r="F47" s="646"/>
      <c r="G47" s="646"/>
      <c r="H47" s="646"/>
      <c r="I47" s="646"/>
      <c r="J47" s="646"/>
      <c r="K47" s="647"/>
    </row>
    <row r="48" spans="1:11" ht="17.25" customHeight="1">
      <c r="A48" s="443"/>
      <c r="B48" s="646"/>
      <c r="C48" s="646"/>
      <c r="D48" s="646"/>
      <c r="E48" s="646"/>
      <c r="F48" s="646"/>
      <c r="G48" s="646"/>
      <c r="H48" s="646"/>
      <c r="I48" s="646"/>
      <c r="J48" s="646"/>
      <c r="K48" s="647"/>
    </row>
    <row r="49" spans="1:11" ht="17.25" customHeight="1">
      <c r="A49" s="444"/>
      <c r="B49" s="648"/>
      <c r="C49" s="648"/>
      <c r="D49" s="648"/>
      <c r="E49" s="648"/>
      <c r="F49" s="648"/>
      <c r="G49" s="648"/>
      <c r="H49" s="648"/>
      <c r="I49" s="648"/>
      <c r="J49" s="648"/>
      <c r="K49" s="649"/>
    </row>
    <row r="50" spans="1:11" ht="17.25" customHeight="1">
      <c r="A50" s="36" t="s">
        <v>84</v>
      </c>
      <c r="B50" s="459" t="s">
        <v>85</v>
      </c>
      <c r="C50" s="454"/>
      <c r="D50" s="454"/>
      <c r="E50" s="454"/>
      <c r="F50" s="454"/>
      <c r="G50" s="657">
        <v>44410</v>
      </c>
      <c r="H50" s="657"/>
      <c r="I50" s="460">
        <v>8</v>
      </c>
      <c r="J50" s="454"/>
      <c r="K50" s="457"/>
    </row>
    <row r="51" spans="1:11" ht="17.25" customHeight="1">
      <c r="A51" s="36" t="s">
        <v>86</v>
      </c>
      <c r="B51" s="459" t="s">
        <v>87</v>
      </c>
      <c r="C51" s="454"/>
      <c r="D51" s="454"/>
      <c r="E51" s="658">
        <v>1000</v>
      </c>
      <c r="F51" s="658"/>
      <c r="G51" s="658"/>
      <c r="H51" s="454"/>
      <c r="I51" s="454"/>
      <c r="J51" s="454"/>
      <c r="K51" s="457"/>
    </row>
    <row r="52" spans="1:11" ht="17.25" customHeight="1">
      <c r="A52" s="35" t="s">
        <v>88</v>
      </c>
      <c r="B52" s="452" t="s">
        <v>89</v>
      </c>
      <c r="C52" s="456"/>
      <c r="D52" s="456"/>
      <c r="E52" s="456"/>
      <c r="F52" s="456"/>
      <c r="G52" s="456"/>
      <c r="H52" s="456"/>
      <c r="I52" s="456"/>
      <c r="J52" s="456"/>
      <c r="K52" s="458"/>
    </row>
    <row r="53" spans="1:11" ht="17.25" customHeight="1">
      <c r="A53" s="443"/>
      <c r="B53" s="446" t="s">
        <v>90</v>
      </c>
      <c r="C53" s="446"/>
      <c r="D53" s="451" t="s">
        <v>56</v>
      </c>
      <c r="E53" s="446"/>
      <c r="F53" s="446"/>
      <c r="G53" s="446"/>
      <c r="H53" s="446"/>
      <c r="I53" s="446"/>
      <c r="J53" s="446"/>
      <c r="K53" s="447"/>
    </row>
    <row r="54" spans="1:11" ht="17.25" customHeight="1">
      <c r="A54" s="443"/>
      <c r="B54" s="446" t="s">
        <v>91</v>
      </c>
      <c r="C54" s="446"/>
      <c r="D54" s="446"/>
      <c r="E54" s="446"/>
      <c r="F54" s="446"/>
      <c r="G54" s="446"/>
      <c r="H54" s="446"/>
      <c r="I54" s="446"/>
      <c r="J54" s="446"/>
      <c r="K54" s="447"/>
    </row>
    <row r="55" spans="1:11" ht="17.25" customHeight="1">
      <c r="A55" s="443"/>
      <c r="B55" s="621"/>
      <c r="C55" s="621"/>
      <c r="D55" s="621"/>
      <c r="E55" s="621"/>
      <c r="F55" s="621"/>
      <c r="G55" s="621"/>
      <c r="H55" s="621"/>
      <c r="I55" s="621"/>
      <c r="J55" s="621"/>
      <c r="K55" s="622"/>
    </row>
    <row r="56" spans="1:11" ht="17.25" customHeight="1">
      <c r="A56" s="443"/>
      <c r="B56" s="621"/>
      <c r="C56" s="621"/>
      <c r="D56" s="621"/>
      <c r="E56" s="621"/>
      <c r="F56" s="621"/>
      <c r="G56" s="621"/>
      <c r="H56" s="621"/>
      <c r="I56" s="621"/>
      <c r="J56" s="621"/>
      <c r="K56" s="622"/>
    </row>
    <row r="57" spans="1:11" ht="17.25" customHeight="1">
      <c r="A57" s="444"/>
      <c r="B57" s="623"/>
      <c r="C57" s="623"/>
      <c r="D57" s="623"/>
      <c r="E57" s="623"/>
      <c r="F57" s="623"/>
      <c r="G57" s="623"/>
      <c r="H57" s="623"/>
      <c r="I57" s="623"/>
      <c r="J57" s="623"/>
      <c r="K57" s="624"/>
    </row>
    <row r="58" spans="1:11" ht="17.25" customHeight="1">
      <c r="A58" s="35" t="s">
        <v>92</v>
      </c>
      <c r="B58" s="452" t="s">
        <v>93</v>
      </c>
      <c r="C58" s="456"/>
      <c r="D58" s="456"/>
      <c r="E58" s="456"/>
      <c r="F58" s="456"/>
      <c r="G58" s="456"/>
      <c r="H58" s="456"/>
      <c r="I58" s="456"/>
      <c r="J58" s="456"/>
      <c r="K58" s="458"/>
    </row>
    <row r="59" spans="1:11" ht="17.25" customHeight="1">
      <c r="A59" s="443"/>
      <c r="B59" s="446" t="s">
        <v>94</v>
      </c>
      <c r="C59" s="446"/>
      <c r="D59" s="461">
        <v>1</v>
      </c>
      <c r="E59" s="446"/>
      <c r="F59" s="446"/>
      <c r="G59" s="446" t="s">
        <v>95</v>
      </c>
      <c r="H59" s="601" t="s">
        <v>791</v>
      </c>
      <c r="I59" s="601"/>
      <c r="J59" s="601"/>
      <c r="K59" s="602"/>
    </row>
    <row r="60" spans="1:11" s="442" customFormat="1" ht="17.25" customHeight="1">
      <c r="A60" s="443"/>
      <c r="B60" s="446" t="s">
        <v>793</v>
      </c>
      <c r="C60" s="446"/>
      <c r="D60" s="461" t="s">
        <v>794</v>
      </c>
      <c r="E60" s="446"/>
      <c r="F60" s="446"/>
      <c r="G60" s="446"/>
      <c r="H60" s="405"/>
      <c r="I60" s="405"/>
      <c r="J60" s="405"/>
      <c r="K60" s="462"/>
    </row>
    <row r="61" spans="1:11" ht="17.25" customHeight="1">
      <c r="A61" s="444"/>
      <c r="B61" s="450" t="s">
        <v>96</v>
      </c>
      <c r="C61" s="450"/>
      <c r="D61" s="655" t="str">
        <f>IF(D60="なし","なし",H59)</f>
        <v>英語</v>
      </c>
      <c r="E61" s="655"/>
      <c r="F61" s="655"/>
      <c r="G61" s="445" t="str">
        <f>IF(D60="なし","","⇔")</f>
        <v>⇔</v>
      </c>
      <c r="H61" s="656" t="s">
        <v>792</v>
      </c>
      <c r="I61" s="656"/>
      <c r="J61" s="656"/>
      <c r="K61" s="453"/>
    </row>
    <row r="62" spans="1:11" ht="17.25" customHeight="1">
      <c r="A62" s="35" t="s">
        <v>97</v>
      </c>
      <c r="B62" s="452" t="s">
        <v>98</v>
      </c>
      <c r="C62" s="456"/>
      <c r="D62" s="456"/>
      <c r="E62" s="456"/>
      <c r="F62" s="456"/>
      <c r="G62" s="456"/>
      <c r="H62" s="456"/>
      <c r="I62" s="456"/>
      <c r="J62" s="456"/>
      <c r="K62" s="458"/>
    </row>
    <row r="63" spans="1:11" ht="17.25" customHeight="1">
      <c r="A63" s="443"/>
      <c r="B63" s="446" t="s">
        <v>99</v>
      </c>
      <c r="C63" s="446"/>
      <c r="D63" s="603" t="s">
        <v>795</v>
      </c>
      <c r="E63" s="603"/>
      <c r="F63" s="603"/>
      <c r="G63" s="603"/>
      <c r="H63" s="603"/>
      <c r="I63" s="603"/>
      <c r="J63" s="603"/>
      <c r="K63" s="604"/>
    </row>
    <row r="64" spans="1:11" ht="17.25" customHeight="1">
      <c r="A64" s="444"/>
      <c r="B64" s="450" t="s">
        <v>101</v>
      </c>
      <c r="C64" s="450"/>
      <c r="D64" s="605" t="s">
        <v>796</v>
      </c>
      <c r="E64" s="605"/>
      <c r="F64" s="605"/>
      <c r="G64" s="605"/>
      <c r="H64" s="605"/>
      <c r="I64" s="605"/>
      <c r="J64" s="605"/>
      <c r="K64" s="606"/>
    </row>
    <row r="65" spans="1:11" ht="17.25" customHeight="1">
      <c r="A65" s="35" t="s">
        <v>102</v>
      </c>
      <c r="B65" s="452" t="s">
        <v>103</v>
      </c>
      <c r="C65" s="456"/>
      <c r="D65" s="456"/>
      <c r="E65" s="456"/>
      <c r="F65" s="456"/>
      <c r="G65" s="456"/>
      <c r="H65" s="456"/>
      <c r="I65" s="456"/>
      <c r="J65" s="456"/>
      <c r="K65" s="458"/>
    </row>
    <row r="66" spans="1:11" ht="17.25" customHeight="1">
      <c r="A66" s="443"/>
      <c r="B66" s="38" t="s">
        <v>72</v>
      </c>
      <c r="C66" s="446" t="s">
        <v>104</v>
      </c>
      <c r="D66" s="38" t="s">
        <v>119</v>
      </c>
      <c r="E66" s="446" t="s">
        <v>105</v>
      </c>
      <c r="F66" s="446"/>
      <c r="G66" s="446"/>
      <c r="H66" s="446"/>
      <c r="I66" s="446"/>
      <c r="J66" s="446"/>
      <c r="K66" s="447"/>
    </row>
    <row r="67" spans="1:11" ht="17.25" customHeight="1">
      <c r="A67" s="443"/>
      <c r="B67" s="446" t="s">
        <v>106</v>
      </c>
      <c r="C67" s="446"/>
      <c r="D67" s="603"/>
      <c r="E67" s="603"/>
      <c r="F67" s="603"/>
      <c r="G67" s="603"/>
      <c r="H67" s="603"/>
      <c r="I67" s="603"/>
      <c r="J67" s="603"/>
      <c r="K67" s="604"/>
    </row>
    <row r="68" spans="1:11" ht="17.25" customHeight="1">
      <c r="A68" s="444"/>
      <c r="B68" s="450" t="s">
        <v>101</v>
      </c>
      <c r="C68" s="450"/>
      <c r="D68" s="605"/>
      <c r="E68" s="605"/>
      <c r="F68" s="605"/>
      <c r="G68" s="605"/>
      <c r="H68" s="605"/>
      <c r="I68" s="605"/>
      <c r="J68" s="605"/>
      <c r="K68" s="606"/>
    </row>
    <row r="69" spans="1:11" ht="17.25" customHeight="1">
      <c r="A69" s="35" t="s">
        <v>107</v>
      </c>
      <c r="B69" s="452" t="s">
        <v>421</v>
      </c>
      <c r="C69" s="456"/>
      <c r="D69" s="456"/>
      <c r="E69" s="456"/>
      <c r="F69" s="456"/>
      <c r="G69" s="456"/>
      <c r="H69" s="456"/>
      <c r="I69" s="456"/>
      <c r="J69" s="456"/>
      <c r="K69" s="458"/>
    </row>
    <row r="70" spans="1:11" ht="17.25" customHeight="1">
      <c r="A70" s="444"/>
      <c r="B70" s="37" t="s">
        <v>119</v>
      </c>
      <c r="C70" s="450" t="s">
        <v>766</v>
      </c>
      <c r="D70" s="450"/>
      <c r="E70" s="450"/>
      <c r="F70" s="450"/>
      <c r="G70" s="450"/>
      <c r="H70" s="450"/>
      <c r="I70" s="450"/>
      <c r="J70" s="450"/>
      <c r="K70" s="453"/>
    </row>
    <row r="71" spans="1:11" s="455" customFormat="1" ht="17.25" customHeight="1">
      <c r="A71" s="35" t="s">
        <v>818</v>
      </c>
      <c r="B71" s="452" t="s">
        <v>829</v>
      </c>
      <c r="C71" s="506"/>
      <c r="D71" s="506"/>
      <c r="E71" s="506"/>
      <c r="F71" s="506"/>
      <c r="G71" s="506"/>
      <c r="H71" s="506"/>
      <c r="I71" s="506"/>
      <c r="J71" s="506"/>
      <c r="K71" s="458"/>
    </row>
    <row r="72" spans="1:11" s="455" customFormat="1" ht="17.25" customHeight="1">
      <c r="A72" s="443"/>
      <c r="B72" s="38" t="s">
        <v>72</v>
      </c>
      <c r="C72" s="504" t="s">
        <v>830</v>
      </c>
      <c r="D72" s="504"/>
      <c r="E72" s="504"/>
      <c r="F72" s="504"/>
      <c r="G72" s="504"/>
      <c r="H72" s="504"/>
      <c r="I72" s="504"/>
      <c r="J72" s="504"/>
      <c r="K72" s="505"/>
    </row>
    <row r="73" spans="1:11" s="455" customFormat="1" ht="17.25" customHeight="1">
      <c r="A73" s="500"/>
      <c r="B73" s="38" t="s">
        <v>72</v>
      </c>
      <c r="C73" s="592" t="s">
        <v>822</v>
      </c>
      <c r="D73" s="593"/>
      <c r="E73" s="593"/>
      <c r="F73" s="593"/>
      <c r="G73" s="593"/>
      <c r="H73" s="593"/>
      <c r="I73" s="593"/>
      <c r="J73" s="593"/>
      <c r="K73" s="594"/>
    </row>
    <row r="74" spans="1:11" s="503" customFormat="1" ht="17.25" customHeight="1">
      <c r="A74" s="501"/>
      <c r="B74" s="502"/>
      <c r="C74" s="595"/>
      <c r="D74" s="595"/>
      <c r="E74" s="595"/>
      <c r="F74" s="595"/>
      <c r="G74" s="595"/>
      <c r="H74" s="595"/>
      <c r="I74" s="595"/>
      <c r="J74" s="595"/>
      <c r="K74" s="596"/>
    </row>
    <row r="76" spans="1:11" ht="17.25" customHeight="1">
      <c r="A76" s="28" t="s">
        <v>108</v>
      </c>
      <c r="B76" s="3" t="s">
        <v>589</v>
      </c>
    </row>
    <row r="77" spans="1:11" ht="17.25" customHeight="1">
      <c r="A77" s="28" t="s">
        <v>109</v>
      </c>
      <c r="B77" s="600" t="s">
        <v>235</v>
      </c>
      <c r="C77" s="600"/>
      <c r="D77" s="600"/>
      <c r="E77" s="600"/>
      <c r="F77" s="600"/>
      <c r="G77" s="600"/>
      <c r="H77" s="600"/>
      <c r="I77" s="600"/>
      <c r="J77" s="600"/>
      <c r="K77" s="600"/>
    </row>
    <row r="78" spans="1:11" ht="17.25" customHeight="1">
      <c r="B78" s="600"/>
      <c r="C78" s="600"/>
      <c r="D78" s="600"/>
      <c r="E78" s="600"/>
      <c r="F78" s="600"/>
      <c r="G78" s="600"/>
      <c r="H78" s="600"/>
      <c r="I78" s="600"/>
      <c r="J78" s="600"/>
      <c r="K78" s="600"/>
    </row>
    <row r="79" spans="1:11" ht="17.25" customHeight="1">
      <c r="B79" s="600"/>
      <c r="C79" s="600"/>
      <c r="D79" s="600"/>
      <c r="E79" s="600"/>
      <c r="F79" s="600"/>
      <c r="G79" s="600"/>
      <c r="H79" s="600"/>
      <c r="I79" s="600"/>
      <c r="J79" s="600"/>
      <c r="K79" s="600"/>
    </row>
    <row r="80" spans="1:11" ht="17.25" customHeight="1">
      <c r="B80" s="600"/>
      <c r="C80" s="600"/>
      <c r="D80" s="600"/>
      <c r="E80" s="600"/>
      <c r="F80" s="600"/>
      <c r="G80" s="600"/>
      <c r="H80" s="600"/>
      <c r="I80" s="600"/>
      <c r="J80" s="600"/>
      <c r="K80" s="600"/>
    </row>
    <row r="81" spans="1:11" ht="17.25" customHeight="1">
      <c r="B81" s="600"/>
      <c r="C81" s="600"/>
      <c r="D81" s="600"/>
      <c r="E81" s="600"/>
      <c r="F81" s="600"/>
      <c r="G81" s="600"/>
      <c r="H81" s="600"/>
      <c r="I81" s="600"/>
      <c r="J81" s="600"/>
      <c r="K81" s="600"/>
    </row>
    <row r="82" spans="1:11" ht="17.25" customHeight="1" thickBot="1">
      <c r="B82" s="600"/>
      <c r="C82" s="600"/>
      <c r="D82" s="600"/>
      <c r="E82" s="600"/>
      <c r="F82" s="600"/>
      <c r="G82" s="600"/>
      <c r="H82" s="600"/>
      <c r="I82" s="600"/>
      <c r="J82" s="600"/>
      <c r="K82" s="600"/>
    </row>
    <row r="83" spans="1:11" ht="17.25" customHeight="1">
      <c r="B83" s="110"/>
      <c r="C83" s="110"/>
      <c r="D83" s="607" t="s">
        <v>797</v>
      </c>
      <c r="E83" s="608"/>
      <c r="F83" s="608"/>
      <c r="G83" s="608"/>
      <c r="H83" s="608"/>
      <c r="I83" s="609"/>
      <c r="J83" s="110"/>
    </row>
    <row r="84" spans="1:11" ht="17.25" customHeight="1">
      <c r="B84" s="110"/>
      <c r="C84" s="110"/>
      <c r="D84" s="610"/>
      <c r="E84" s="611"/>
      <c r="F84" s="611"/>
      <c r="G84" s="611"/>
      <c r="H84" s="611"/>
      <c r="I84" s="612"/>
      <c r="J84" s="110"/>
    </row>
    <row r="85" spans="1:11" ht="17.25" customHeight="1">
      <c r="B85" s="110"/>
      <c r="C85" s="110"/>
      <c r="D85" s="610"/>
      <c r="E85" s="611"/>
      <c r="F85" s="611"/>
      <c r="G85" s="611"/>
      <c r="H85" s="611"/>
      <c r="I85" s="612"/>
      <c r="J85" s="110"/>
    </row>
    <row r="86" spans="1:11" ht="17.25" customHeight="1">
      <c r="B86" s="110"/>
      <c r="C86" s="110"/>
      <c r="D86" s="610"/>
      <c r="E86" s="611"/>
      <c r="F86" s="611"/>
      <c r="G86" s="611"/>
      <c r="H86" s="611"/>
      <c r="I86" s="612"/>
      <c r="J86" s="110"/>
    </row>
    <row r="87" spans="1:11" ht="17.25" customHeight="1">
      <c r="B87" s="110"/>
      <c r="C87" s="110"/>
      <c r="D87" s="610"/>
      <c r="E87" s="611"/>
      <c r="F87" s="611"/>
      <c r="G87" s="611"/>
      <c r="H87" s="611"/>
      <c r="I87" s="612"/>
      <c r="J87" s="110"/>
    </row>
    <row r="88" spans="1:11" ht="17.25" customHeight="1">
      <c r="B88" s="110"/>
      <c r="C88" s="110"/>
      <c r="D88" s="610"/>
      <c r="E88" s="611"/>
      <c r="F88" s="611"/>
      <c r="G88" s="611"/>
      <c r="H88" s="611"/>
      <c r="I88" s="612"/>
      <c r="J88" s="110"/>
    </row>
    <row r="89" spans="1:11" ht="17.25" customHeight="1" thickBot="1">
      <c r="B89" s="110"/>
      <c r="C89" s="110"/>
      <c r="D89" s="613"/>
      <c r="E89" s="614"/>
      <c r="F89" s="614"/>
      <c r="G89" s="614"/>
      <c r="H89" s="614"/>
      <c r="I89" s="615"/>
      <c r="J89" s="110"/>
    </row>
    <row r="90" spans="1:11" ht="17.25" customHeight="1">
      <c r="B90" s="29"/>
      <c r="C90" s="29"/>
      <c r="D90" s="29"/>
      <c r="E90" s="29"/>
      <c r="F90" s="29"/>
      <c r="G90" s="29"/>
      <c r="H90" s="29"/>
      <c r="I90" s="29"/>
      <c r="J90" s="29"/>
    </row>
    <row r="91" spans="1:11" ht="17.25" customHeight="1">
      <c r="A91" s="28" t="s">
        <v>110</v>
      </c>
      <c r="B91" s="616" t="s">
        <v>590</v>
      </c>
      <c r="C91" s="616"/>
      <c r="D91" s="616"/>
      <c r="E91" s="616"/>
      <c r="F91" s="616"/>
      <c r="G91" s="616"/>
      <c r="H91" s="616"/>
      <c r="I91" s="616"/>
      <c r="J91" s="616"/>
      <c r="K91" s="616"/>
    </row>
    <row r="92" spans="1:11" ht="17.25" customHeight="1">
      <c r="B92" s="616"/>
      <c r="C92" s="616"/>
      <c r="D92" s="616"/>
      <c r="E92" s="616"/>
      <c r="F92" s="616"/>
      <c r="G92" s="616"/>
      <c r="H92" s="616"/>
      <c r="I92" s="616"/>
      <c r="J92" s="616"/>
      <c r="K92" s="616"/>
    </row>
    <row r="93" spans="1:11" ht="17.25" customHeight="1">
      <c r="A93" s="28" t="s">
        <v>111</v>
      </c>
      <c r="B93" s="3" t="s">
        <v>591</v>
      </c>
    </row>
    <row r="95" spans="1:11" ht="17.25" customHeight="1">
      <c r="A95" s="30" t="s">
        <v>112</v>
      </c>
      <c r="B95" s="600" t="s">
        <v>592</v>
      </c>
      <c r="C95" s="600"/>
      <c r="D95" s="600"/>
      <c r="E95" s="600"/>
      <c r="F95" s="600"/>
      <c r="G95" s="600"/>
      <c r="H95" s="600"/>
      <c r="I95" s="600"/>
      <c r="J95" s="600"/>
      <c r="K95" s="600"/>
    </row>
    <row r="96" spans="1:11" ht="17.25" customHeight="1">
      <c r="A96" s="30"/>
      <c r="B96" s="600"/>
      <c r="C96" s="600"/>
      <c r="D96" s="600"/>
      <c r="E96" s="600"/>
      <c r="F96" s="600"/>
      <c r="G96" s="600"/>
      <c r="H96" s="600"/>
      <c r="I96" s="600"/>
      <c r="J96" s="600"/>
      <c r="K96" s="600"/>
    </row>
    <row r="97" spans="1:11" ht="17.25" customHeight="1">
      <c r="A97" s="30"/>
      <c r="B97" s="600"/>
      <c r="C97" s="600"/>
      <c r="D97" s="600"/>
      <c r="E97" s="600"/>
      <c r="F97" s="600"/>
      <c r="G97" s="600"/>
      <c r="H97" s="600"/>
      <c r="I97" s="600"/>
      <c r="J97" s="600"/>
      <c r="K97" s="600"/>
    </row>
    <row r="98" spans="1:11" ht="17.25" customHeight="1">
      <c r="B98" s="600"/>
      <c r="C98" s="600"/>
      <c r="D98" s="600"/>
      <c r="E98" s="600"/>
      <c r="F98" s="600"/>
      <c r="G98" s="600"/>
      <c r="H98" s="600"/>
      <c r="I98" s="600"/>
      <c r="J98" s="600"/>
      <c r="K98" s="600"/>
    </row>
  </sheetData>
  <mergeCells count="48">
    <mergeCell ref="C30:K31"/>
    <mergeCell ref="D61:F61"/>
    <mergeCell ref="H61:J61"/>
    <mergeCell ref="D63:K63"/>
    <mergeCell ref="D64:K64"/>
    <mergeCell ref="B33:K36"/>
    <mergeCell ref="B41:K44"/>
    <mergeCell ref="B46:K49"/>
    <mergeCell ref="G50:H50"/>
    <mergeCell ref="E51:G51"/>
    <mergeCell ref="E21:H21"/>
    <mergeCell ref="E22:H22"/>
    <mergeCell ref="C28:K29"/>
    <mergeCell ref="B24:K26"/>
    <mergeCell ref="D15:E15"/>
    <mergeCell ref="D16:E16"/>
    <mergeCell ref="D17:E18"/>
    <mergeCell ref="J21:K21"/>
    <mergeCell ref="A1:K1"/>
    <mergeCell ref="F8:K8"/>
    <mergeCell ref="F9:K9"/>
    <mergeCell ref="F10:K10"/>
    <mergeCell ref="D8:E8"/>
    <mergeCell ref="D9:E9"/>
    <mergeCell ref="D10:E12"/>
    <mergeCell ref="A6:K6"/>
    <mergeCell ref="A8:C14"/>
    <mergeCell ref="F13:K13"/>
    <mergeCell ref="F14:K14"/>
    <mergeCell ref="J3:K3"/>
    <mergeCell ref="D13:E13"/>
    <mergeCell ref="D14:E14"/>
    <mergeCell ref="C73:K74"/>
    <mergeCell ref="A15:C18"/>
    <mergeCell ref="F11:K12"/>
    <mergeCell ref="B95:K98"/>
    <mergeCell ref="H59:K59"/>
    <mergeCell ref="D67:K67"/>
    <mergeCell ref="D68:K68"/>
    <mergeCell ref="D83:I89"/>
    <mergeCell ref="B77:K82"/>
    <mergeCell ref="B91:K92"/>
    <mergeCell ref="F15:K15"/>
    <mergeCell ref="F16:K16"/>
    <mergeCell ref="G17:H17"/>
    <mergeCell ref="J17:K17"/>
    <mergeCell ref="B55:K57"/>
    <mergeCell ref="G18:K18"/>
  </mergeCells>
  <phoneticPr fontId="1"/>
  <dataValidations count="3">
    <dataValidation type="list" allowBlank="1" showInputMessage="1" showErrorMessage="1" errorTitle="入力エラー" error="プルダウンより選択してください。" sqref="B38 D38 B66 D66 B70 B72:B73">
      <formula1>"□,☑"</formula1>
    </dataValidation>
    <dataValidation type="list" allowBlank="1" showInputMessage="1" showErrorMessage="1" sqref="D53">
      <formula1>"推薦, 公募"</formula1>
    </dataValidation>
    <dataValidation type="list" allowBlank="1" showInputMessage="1" showErrorMessage="1" sqref="D60">
      <formula1>"あり, なし"</formula1>
    </dataValidation>
  </dataValidations>
  <printOptions horizontalCentered="1"/>
  <pageMargins left="0.51181102362204722" right="0.51181102362204722" top="0.74803149606299213" bottom="0.55118110236220474" header="0.31496062992125984" footer="0.31496062992125984"/>
  <pageSetup paperSize="9" scale="94" orientation="portrait" blackAndWhite="1" r:id="rId1"/>
  <rowBreaks count="1" manualBreakCount="1">
    <brk id="51" max="10" man="1"/>
  </rowBreaks>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sheetPr>
  <dimension ref="A1:M55"/>
  <sheetViews>
    <sheetView showGridLines="0" showZeros="0" view="pageBreakPreview" zoomScaleNormal="100" zoomScaleSheetLayoutView="100" workbookViewId="0"/>
  </sheetViews>
  <sheetFormatPr defaultRowHeight="17.25" customHeight="1"/>
  <cols>
    <col min="1" max="1" width="3.75" style="362" bestFit="1" customWidth="1"/>
    <col min="2" max="2" width="31.625" style="362" customWidth="1"/>
    <col min="3" max="3" width="33.75" style="362" customWidth="1"/>
    <col min="4" max="6" width="11" style="362" customWidth="1"/>
    <col min="7" max="13" width="11" style="362" hidden="1" customWidth="1"/>
    <col min="14" max="16384" width="9" style="362"/>
  </cols>
  <sheetData>
    <row r="1" spans="1:13" ht="17.25" customHeight="1">
      <c r="A1" s="337" t="s">
        <v>653</v>
      </c>
    </row>
    <row r="2" spans="1:13" ht="17.25" customHeight="1">
      <c r="A2" s="1066" t="s">
        <v>654</v>
      </c>
      <c r="B2" s="1066"/>
      <c r="C2" s="1066"/>
      <c r="D2" s="1066"/>
      <c r="E2" s="1066"/>
      <c r="F2" s="1066"/>
      <c r="G2" s="1066"/>
      <c r="H2" s="1066"/>
      <c r="I2" s="1066"/>
      <c r="J2" s="1066"/>
      <c r="K2" s="1066"/>
      <c r="L2" s="1066"/>
      <c r="M2" s="1066"/>
    </row>
    <row r="3" spans="1:13" ht="17.25" customHeight="1">
      <c r="A3" s="1066" t="s">
        <v>657</v>
      </c>
      <c r="B3" s="1066"/>
      <c r="C3" s="1066"/>
      <c r="D3" s="1066"/>
      <c r="E3" s="1066"/>
      <c r="F3" s="1066"/>
      <c r="G3" s="1066"/>
      <c r="H3" s="1066"/>
      <c r="I3" s="1066"/>
      <c r="J3" s="1066"/>
      <c r="K3" s="1066"/>
      <c r="L3" s="1066"/>
      <c r="M3" s="1066"/>
    </row>
    <row r="5" spans="1:13" ht="21" customHeight="1">
      <c r="A5" s="367" t="s">
        <v>655</v>
      </c>
      <c r="B5" s="368" t="s">
        <v>739</v>
      </c>
      <c r="C5" s="367" t="s">
        <v>656</v>
      </c>
      <c r="D5" s="425">
        <f>⑤海外研修実績日程表!A7</f>
        <v>44410</v>
      </c>
      <c r="E5" s="425">
        <f>D5+1</f>
        <v>44411</v>
      </c>
      <c r="F5" s="425">
        <f>E5+1</f>
        <v>44412</v>
      </c>
      <c r="G5" s="425">
        <f t="shared" ref="G5:J5" si="0">F5+1</f>
        <v>44413</v>
      </c>
      <c r="H5" s="425">
        <f t="shared" si="0"/>
        <v>44414</v>
      </c>
      <c r="I5" s="425">
        <f t="shared" si="0"/>
        <v>44415</v>
      </c>
      <c r="J5" s="425">
        <f t="shared" si="0"/>
        <v>44416</v>
      </c>
      <c r="K5" s="425">
        <f>J5+1</f>
        <v>44417</v>
      </c>
      <c r="L5" s="425">
        <f>K5+1</f>
        <v>44418</v>
      </c>
      <c r="M5" s="425">
        <f>L5+1</f>
        <v>44419</v>
      </c>
    </row>
    <row r="6" spans="1:13" ht="21" customHeight="1">
      <c r="A6" s="364">
        <v>1</v>
      </c>
      <c r="B6" s="370" t="str">
        <f>'④研修生名簿（実績）'!B6&amp;'④研修生名簿（実績）'!C6</f>
        <v>Mr.abc def</v>
      </c>
      <c r="C6" s="371">
        <f>'④研修生名簿（実績）'!F6</f>
        <v>0</v>
      </c>
      <c r="D6" s="366"/>
      <c r="E6" s="366"/>
      <c r="F6" s="366"/>
      <c r="G6" s="366"/>
      <c r="H6" s="366"/>
      <c r="I6" s="366"/>
      <c r="J6" s="366"/>
      <c r="K6" s="366"/>
      <c r="L6" s="366"/>
      <c r="M6" s="366"/>
    </row>
    <row r="7" spans="1:13" ht="21" customHeight="1">
      <c r="A7" s="364">
        <v>2</v>
      </c>
      <c r="B7" s="373" t="str">
        <f>'④研修生名簿（実績）'!B7&amp;'④研修生名簿（実績）'!C7</f>
        <v>Ms.</v>
      </c>
      <c r="C7" s="371">
        <f>'④研修生名簿（実績）'!F7</f>
        <v>0</v>
      </c>
      <c r="D7" s="366"/>
      <c r="E7" s="366"/>
      <c r="F7" s="366"/>
      <c r="G7" s="366"/>
      <c r="H7" s="366"/>
      <c r="I7" s="366"/>
      <c r="J7" s="366"/>
      <c r="K7" s="366"/>
      <c r="L7" s="366"/>
      <c r="M7" s="366"/>
    </row>
    <row r="8" spans="1:13" ht="21" customHeight="1">
      <c r="A8" s="364">
        <v>3</v>
      </c>
      <c r="B8" s="373" t="str">
        <f>'④研修生名簿（実績）'!B8&amp;'④研修生名簿（実績）'!C8</f>
        <v/>
      </c>
      <c r="C8" s="371">
        <f>'④研修生名簿（実績）'!F8</f>
        <v>0</v>
      </c>
      <c r="D8" s="366"/>
      <c r="E8" s="366"/>
      <c r="F8" s="366"/>
      <c r="G8" s="366"/>
      <c r="H8" s="366"/>
      <c r="I8" s="366"/>
      <c r="J8" s="366"/>
      <c r="K8" s="366"/>
      <c r="L8" s="366"/>
      <c r="M8" s="366"/>
    </row>
    <row r="9" spans="1:13" ht="21" customHeight="1">
      <c r="A9" s="364">
        <v>4</v>
      </c>
      <c r="B9" s="373" t="str">
        <f>'④研修生名簿（実績）'!B9&amp;'④研修生名簿（実績）'!C9</f>
        <v/>
      </c>
      <c r="C9" s="371">
        <f>'④研修生名簿（実績）'!F9</f>
        <v>0</v>
      </c>
      <c r="D9" s="366"/>
      <c r="E9" s="366"/>
      <c r="F9" s="366"/>
      <c r="G9" s="366"/>
      <c r="H9" s="366"/>
      <c r="I9" s="366"/>
      <c r="J9" s="366"/>
      <c r="K9" s="366"/>
      <c r="L9" s="366"/>
      <c r="M9" s="366"/>
    </row>
    <row r="10" spans="1:13" ht="21" customHeight="1">
      <c r="A10" s="364">
        <v>5</v>
      </c>
      <c r="B10" s="373" t="str">
        <f>'④研修生名簿（実績）'!B10&amp;'④研修生名簿（実績）'!C10</f>
        <v/>
      </c>
      <c r="C10" s="371">
        <f>'④研修生名簿（実績）'!F10</f>
        <v>0</v>
      </c>
      <c r="D10" s="366"/>
      <c r="E10" s="366"/>
      <c r="F10" s="366"/>
      <c r="G10" s="366"/>
      <c r="H10" s="366"/>
      <c r="I10" s="366"/>
      <c r="J10" s="366"/>
      <c r="K10" s="366"/>
      <c r="L10" s="366"/>
      <c r="M10" s="366"/>
    </row>
    <row r="11" spans="1:13" ht="21" customHeight="1">
      <c r="A11" s="364">
        <v>6</v>
      </c>
      <c r="B11" s="373" t="str">
        <f>'④研修生名簿（実績）'!B11&amp;'④研修生名簿（実績）'!C11</f>
        <v/>
      </c>
      <c r="C11" s="371">
        <f>'④研修生名簿（実績）'!F11</f>
        <v>0</v>
      </c>
      <c r="D11" s="366"/>
      <c r="E11" s="366"/>
      <c r="F11" s="366"/>
      <c r="G11" s="366"/>
      <c r="H11" s="366"/>
      <c r="I11" s="366"/>
      <c r="J11" s="366"/>
      <c r="K11" s="366"/>
      <c r="L11" s="366"/>
      <c r="M11" s="366"/>
    </row>
    <row r="12" spans="1:13" ht="21" customHeight="1">
      <c r="A12" s="364">
        <v>7</v>
      </c>
      <c r="B12" s="373" t="str">
        <f>'④研修生名簿（実績）'!B12&amp;'④研修生名簿（実績）'!C12</f>
        <v/>
      </c>
      <c r="C12" s="371">
        <f>'④研修生名簿（実績）'!F12</f>
        <v>0</v>
      </c>
      <c r="D12" s="366"/>
      <c r="E12" s="366"/>
      <c r="F12" s="366"/>
      <c r="G12" s="366"/>
      <c r="H12" s="366"/>
      <c r="I12" s="366"/>
      <c r="J12" s="366"/>
      <c r="K12" s="366"/>
      <c r="L12" s="366"/>
      <c r="M12" s="366"/>
    </row>
    <row r="13" spans="1:13" ht="21" customHeight="1">
      <c r="A13" s="364">
        <v>8</v>
      </c>
      <c r="B13" s="373" t="str">
        <f>'④研修生名簿（実績）'!B13&amp;'④研修生名簿（実績）'!C13</f>
        <v/>
      </c>
      <c r="C13" s="371">
        <f>'④研修生名簿（実績）'!F13</f>
        <v>0</v>
      </c>
      <c r="D13" s="366"/>
      <c r="E13" s="366"/>
      <c r="F13" s="366"/>
      <c r="G13" s="366"/>
      <c r="H13" s="366"/>
      <c r="I13" s="366"/>
      <c r="J13" s="366"/>
      <c r="K13" s="366"/>
      <c r="L13" s="366"/>
      <c r="M13" s="366"/>
    </row>
    <row r="14" spans="1:13" ht="21" customHeight="1">
      <c r="A14" s="364">
        <v>9</v>
      </c>
      <c r="B14" s="373" t="str">
        <f>'④研修生名簿（実績）'!B14&amp;'④研修生名簿（実績）'!C14</f>
        <v/>
      </c>
      <c r="C14" s="371">
        <f>'④研修生名簿（実績）'!F14</f>
        <v>0</v>
      </c>
      <c r="D14" s="366"/>
      <c r="E14" s="366"/>
      <c r="F14" s="366"/>
      <c r="G14" s="366"/>
      <c r="H14" s="366"/>
      <c r="I14" s="366"/>
      <c r="J14" s="366"/>
      <c r="K14" s="366"/>
      <c r="L14" s="366"/>
      <c r="M14" s="366"/>
    </row>
    <row r="15" spans="1:13" ht="21" customHeight="1">
      <c r="A15" s="364">
        <v>10</v>
      </c>
      <c r="B15" s="373" t="str">
        <f>'④研修生名簿（実績）'!B15&amp;'④研修生名簿（実績）'!C15</f>
        <v/>
      </c>
      <c r="C15" s="371">
        <f>'④研修生名簿（実績）'!F15</f>
        <v>0</v>
      </c>
      <c r="D15" s="366"/>
      <c r="E15" s="366"/>
      <c r="F15" s="366"/>
      <c r="G15" s="366"/>
      <c r="H15" s="366"/>
      <c r="I15" s="366"/>
      <c r="J15" s="366"/>
      <c r="K15" s="366"/>
      <c r="L15" s="366"/>
      <c r="M15" s="366"/>
    </row>
    <row r="16" spans="1:13" ht="21" customHeight="1">
      <c r="A16" s="364">
        <v>11</v>
      </c>
      <c r="B16" s="373" t="str">
        <f>'④研修生名簿（実績）'!B16&amp;'④研修生名簿（実績）'!C16</f>
        <v/>
      </c>
      <c r="C16" s="371">
        <f>'④研修生名簿（実績）'!F16</f>
        <v>0</v>
      </c>
      <c r="D16" s="366"/>
      <c r="E16" s="366"/>
      <c r="F16" s="366"/>
      <c r="G16" s="366"/>
      <c r="H16" s="366"/>
      <c r="I16" s="366"/>
      <c r="J16" s="366"/>
      <c r="K16" s="366"/>
      <c r="L16" s="366"/>
      <c r="M16" s="366"/>
    </row>
    <row r="17" spans="1:13" ht="21" customHeight="1">
      <c r="A17" s="364">
        <v>12</v>
      </c>
      <c r="B17" s="373" t="str">
        <f>'④研修生名簿（実績）'!B17&amp;'④研修生名簿（実績）'!C17</f>
        <v/>
      </c>
      <c r="C17" s="371">
        <f>'④研修生名簿（実績）'!F17</f>
        <v>0</v>
      </c>
      <c r="D17" s="366"/>
      <c r="E17" s="366"/>
      <c r="F17" s="366"/>
      <c r="G17" s="366"/>
      <c r="H17" s="366"/>
      <c r="I17" s="366"/>
      <c r="J17" s="366"/>
      <c r="K17" s="366"/>
      <c r="L17" s="366"/>
      <c r="M17" s="366"/>
    </row>
    <row r="18" spans="1:13" ht="21" customHeight="1">
      <c r="A18" s="364">
        <v>13</v>
      </c>
      <c r="B18" s="373" t="str">
        <f>'④研修生名簿（実績）'!B18&amp;'④研修生名簿（実績）'!C18</f>
        <v/>
      </c>
      <c r="C18" s="371">
        <f>'④研修生名簿（実績）'!F18</f>
        <v>0</v>
      </c>
      <c r="D18" s="366"/>
      <c r="E18" s="366"/>
      <c r="F18" s="366"/>
      <c r="G18" s="366"/>
      <c r="H18" s="366"/>
      <c r="I18" s="366"/>
      <c r="J18" s="366"/>
      <c r="K18" s="366"/>
      <c r="L18" s="366"/>
      <c r="M18" s="366"/>
    </row>
    <row r="19" spans="1:13" ht="21" customHeight="1">
      <c r="A19" s="364">
        <v>14</v>
      </c>
      <c r="B19" s="373" t="str">
        <f>'④研修生名簿（実績）'!B19&amp;'④研修生名簿（実績）'!C19</f>
        <v/>
      </c>
      <c r="C19" s="371">
        <f>'④研修生名簿（実績）'!F19</f>
        <v>0</v>
      </c>
      <c r="D19" s="366"/>
      <c r="E19" s="366"/>
      <c r="F19" s="366"/>
      <c r="G19" s="366"/>
      <c r="H19" s="366"/>
      <c r="I19" s="366"/>
      <c r="J19" s="366"/>
      <c r="K19" s="366"/>
      <c r="L19" s="366"/>
      <c r="M19" s="366"/>
    </row>
    <row r="20" spans="1:13" ht="21" customHeight="1">
      <c r="A20" s="364">
        <v>15</v>
      </c>
      <c r="B20" s="373" t="str">
        <f>'④研修生名簿（実績）'!B20&amp;'④研修生名簿（実績）'!C20</f>
        <v/>
      </c>
      <c r="C20" s="371">
        <f>'④研修生名簿（実績）'!F20</f>
        <v>0</v>
      </c>
      <c r="D20" s="366"/>
      <c r="E20" s="366"/>
      <c r="F20" s="366"/>
      <c r="G20" s="366"/>
      <c r="H20" s="366"/>
      <c r="I20" s="366"/>
      <c r="J20" s="366"/>
      <c r="K20" s="366"/>
      <c r="L20" s="366"/>
      <c r="M20" s="366"/>
    </row>
    <row r="21" spans="1:13" ht="21" customHeight="1">
      <c r="A21" s="364">
        <v>16</v>
      </c>
      <c r="B21" s="373" t="str">
        <f>'④研修生名簿（実績）'!B21&amp;'④研修生名簿（実績）'!C21</f>
        <v/>
      </c>
      <c r="C21" s="371">
        <f>'④研修生名簿（実績）'!F21</f>
        <v>0</v>
      </c>
      <c r="D21" s="366"/>
      <c r="E21" s="366"/>
      <c r="F21" s="366"/>
      <c r="G21" s="366"/>
      <c r="H21" s="366"/>
      <c r="I21" s="366"/>
      <c r="J21" s="366"/>
      <c r="K21" s="366"/>
      <c r="L21" s="366"/>
      <c r="M21" s="366"/>
    </row>
    <row r="22" spans="1:13" ht="21" customHeight="1">
      <c r="A22" s="364">
        <v>17</v>
      </c>
      <c r="B22" s="373" t="str">
        <f>'④研修生名簿（実績）'!B22&amp;'④研修生名簿（実績）'!C22</f>
        <v/>
      </c>
      <c r="C22" s="371">
        <f>'④研修生名簿（実績）'!F22</f>
        <v>0</v>
      </c>
      <c r="D22" s="366"/>
      <c r="E22" s="366"/>
      <c r="F22" s="366"/>
      <c r="G22" s="366"/>
      <c r="H22" s="366"/>
      <c r="I22" s="366"/>
      <c r="J22" s="366"/>
      <c r="K22" s="366"/>
      <c r="L22" s="366"/>
      <c r="M22" s="366"/>
    </row>
    <row r="23" spans="1:13" ht="21" customHeight="1">
      <c r="A23" s="364">
        <v>18</v>
      </c>
      <c r="B23" s="373" t="str">
        <f>'④研修生名簿（実績）'!B23&amp;'④研修生名簿（実績）'!C23</f>
        <v/>
      </c>
      <c r="C23" s="371">
        <f>'④研修生名簿（実績）'!F23</f>
        <v>0</v>
      </c>
      <c r="D23" s="366"/>
      <c r="E23" s="366"/>
      <c r="F23" s="366"/>
      <c r="G23" s="366"/>
      <c r="H23" s="366"/>
      <c r="I23" s="366"/>
      <c r="J23" s="366"/>
      <c r="K23" s="366"/>
      <c r="L23" s="366"/>
      <c r="M23" s="366"/>
    </row>
    <row r="24" spans="1:13" ht="21" customHeight="1">
      <c r="A24" s="364">
        <v>19</v>
      </c>
      <c r="B24" s="373" t="str">
        <f>'④研修生名簿（実績）'!B24&amp;'④研修生名簿（実績）'!C24</f>
        <v/>
      </c>
      <c r="C24" s="371">
        <f>'④研修生名簿（実績）'!F24</f>
        <v>0</v>
      </c>
      <c r="D24" s="366"/>
      <c r="E24" s="366"/>
      <c r="F24" s="366"/>
      <c r="G24" s="366"/>
      <c r="H24" s="366"/>
      <c r="I24" s="366"/>
      <c r="J24" s="366"/>
      <c r="K24" s="366"/>
      <c r="L24" s="366"/>
      <c r="M24" s="366"/>
    </row>
    <row r="25" spans="1:13" ht="21" customHeight="1">
      <c r="A25" s="364">
        <v>20</v>
      </c>
      <c r="B25" s="373" t="str">
        <f>'④研修生名簿（実績）'!B25&amp;'④研修生名簿（実績）'!C25</f>
        <v/>
      </c>
      <c r="C25" s="371">
        <f>'④研修生名簿（実績）'!F25</f>
        <v>0</v>
      </c>
      <c r="D25" s="366"/>
      <c r="E25" s="366"/>
      <c r="F25" s="366"/>
      <c r="G25" s="366"/>
      <c r="H25" s="366"/>
      <c r="I25" s="366"/>
      <c r="J25" s="366"/>
      <c r="K25" s="366"/>
      <c r="L25" s="366"/>
      <c r="M25" s="366"/>
    </row>
    <row r="26" spans="1:13" ht="21" customHeight="1">
      <c r="A26" s="364">
        <v>21</v>
      </c>
      <c r="B26" s="373" t="str">
        <f>'④研修生名簿（実績）'!B26&amp;'④研修生名簿（実績）'!C26</f>
        <v/>
      </c>
      <c r="C26" s="371">
        <f>'④研修生名簿（実績）'!F26</f>
        <v>0</v>
      </c>
      <c r="D26" s="366"/>
      <c r="E26" s="366"/>
      <c r="F26" s="366"/>
      <c r="G26" s="366"/>
      <c r="H26" s="366"/>
      <c r="I26" s="366"/>
      <c r="J26" s="366"/>
      <c r="K26" s="366"/>
      <c r="L26" s="366"/>
      <c r="M26" s="366"/>
    </row>
    <row r="27" spans="1:13" ht="21" customHeight="1">
      <c r="A27" s="364">
        <v>22</v>
      </c>
      <c r="B27" s="373" t="str">
        <f>'④研修生名簿（実績）'!B27&amp;'④研修生名簿（実績）'!C27</f>
        <v/>
      </c>
      <c r="C27" s="371">
        <f>'④研修生名簿（実績）'!F27</f>
        <v>0</v>
      </c>
      <c r="D27" s="366"/>
      <c r="E27" s="366"/>
      <c r="F27" s="366"/>
      <c r="G27" s="366"/>
      <c r="H27" s="366"/>
      <c r="I27" s="366"/>
      <c r="J27" s="366"/>
      <c r="K27" s="366"/>
      <c r="L27" s="366"/>
      <c r="M27" s="366"/>
    </row>
    <row r="28" spans="1:13" ht="21" customHeight="1">
      <c r="A28" s="364">
        <v>23</v>
      </c>
      <c r="B28" s="373" t="str">
        <f>'④研修生名簿（実績）'!B28&amp;'④研修生名簿（実績）'!C28</f>
        <v/>
      </c>
      <c r="C28" s="371">
        <f>'④研修生名簿（実績）'!F28</f>
        <v>0</v>
      </c>
      <c r="D28" s="366"/>
      <c r="E28" s="366"/>
      <c r="F28" s="366"/>
      <c r="G28" s="366"/>
      <c r="H28" s="366"/>
      <c r="I28" s="366"/>
      <c r="J28" s="366"/>
      <c r="K28" s="366"/>
      <c r="L28" s="366"/>
      <c r="M28" s="366"/>
    </row>
    <row r="29" spans="1:13" ht="21" customHeight="1">
      <c r="A29" s="364">
        <v>24</v>
      </c>
      <c r="B29" s="373" t="str">
        <f>'④研修生名簿（実績）'!B29&amp;'④研修生名簿（実績）'!C29</f>
        <v/>
      </c>
      <c r="C29" s="371">
        <f>'④研修生名簿（実績）'!F29</f>
        <v>0</v>
      </c>
      <c r="D29" s="366"/>
      <c r="E29" s="366"/>
      <c r="F29" s="366"/>
      <c r="G29" s="366"/>
      <c r="H29" s="366"/>
      <c r="I29" s="366"/>
      <c r="J29" s="366"/>
      <c r="K29" s="366"/>
      <c r="L29" s="366"/>
      <c r="M29" s="366"/>
    </row>
    <row r="30" spans="1:13" ht="21" customHeight="1">
      <c r="A30" s="364">
        <v>25</v>
      </c>
      <c r="B30" s="373" t="str">
        <f>'④研修生名簿（実績）'!B30&amp;'④研修生名簿（実績）'!C30</f>
        <v/>
      </c>
      <c r="C30" s="371">
        <f>'④研修生名簿（実績）'!F30</f>
        <v>0</v>
      </c>
      <c r="D30" s="366"/>
      <c r="E30" s="366"/>
      <c r="F30" s="366"/>
      <c r="G30" s="366"/>
      <c r="H30" s="366"/>
      <c r="I30" s="366"/>
      <c r="J30" s="366"/>
      <c r="K30" s="366"/>
      <c r="L30" s="366"/>
      <c r="M30" s="366"/>
    </row>
    <row r="31" spans="1:13" ht="21" customHeight="1">
      <c r="A31" s="364">
        <v>26</v>
      </c>
      <c r="B31" s="373" t="str">
        <f>'④研修生名簿（実績）'!B31&amp;'④研修生名簿（実績）'!C31</f>
        <v/>
      </c>
      <c r="C31" s="371">
        <f>'④研修生名簿（実績）'!F31</f>
        <v>0</v>
      </c>
      <c r="D31" s="366"/>
      <c r="E31" s="366"/>
      <c r="F31" s="366"/>
      <c r="G31" s="366"/>
      <c r="H31" s="366"/>
      <c r="I31" s="366"/>
      <c r="J31" s="366"/>
      <c r="K31" s="366"/>
      <c r="L31" s="366"/>
      <c r="M31" s="366"/>
    </row>
    <row r="32" spans="1:13" ht="21" customHeight="1">
      <c r="A32" s="364">
        <v>27</v>
      </c>
      <c r="B32" s="373" t="str">
        <f>'④研修生名簿（実績）'!B32&amp;'④研修生名簿（実績）'!C32</f>
        <v/>
      </c>
      <c r="C32" s="371">
        <f>'④研修生名簿（実績）'!F32</f>
        <v>0</v>
      </c>
      <c r="D32" s="366"/>
      <c r="E32" s="366"/>
      <c r="F32" s="366"/>
      <c r="G32" s="366"/>
      <c r="H32" s="366"/>
      <c r="I32" s="366"/>
      <c r="J32" s="366"/>
      <c r="K32" s="366"/>
      <c r="L32" s="366"/>
      <c r="M32" s="366"/>
    </row>
    <row r="33" spans="1:13" ht="21" customHeight="1">
      <c r="A33" s="364">
        <v>28</v>
      </c>
      <c r="B33" s="373" t="str">
        <f>'④研修生名簿（実績）'!B33&amp;'④研修生名簿（実績）'!C33</f>
        <v/>
      </c>
      <c r="C33" s="371">
        <f>'④研修生名簿（実績）'!F33</f>
        <v>0</v>
      </c>
      <c r="D33" s="366"/>
      <c r="E33" s="366"/>
      <c r="F33" s="366"/>
      <c r="G33" s="366"/>
      <c r="H33" s="366"/>
      <c r="I33" s="366"/>
      <c r="J33" s="366"/>
      <c r="K33" s="366"/>
      <c r="L33" s="366"/>
      <c r="M33" s="366"/>
    </row>
    <row r="34" spans="1:13" ht="21" customHeight="1">
      <c r="A34" s="364">
        <v>29</v>
      </c>
      <c r="B34" s="373" t="str">
        <f>'④研修生名簿（実績）'!B34&amp;'④研修生名簿（実績）'!C34</f>
        <v/>
      </c>
      <c r="C34" s="371">
        <f>'④研修生名簿（実績）'!F34</f>
        <v>0</v>
      </c>
      <c r="D34" s="366"/>
      <c r="E34" s="366"/>
      <c r="F34" s="366"/>
      <c r="G34" s="366"/>
      <c r="H34" s="366"/>
      <c r="I34" s="366"/>
      <c r="J34" s="366"/>
      <c r="K34" s="366"/>
      <c r="L34" s="366"/>
      <c r="M34" s="366"/>
    </row>
    <row r="35" spans="1:13" ht="21" customHeight="1">
      <c r="A35" s="364">
        <v>30</v>
      </c>
      <c r="B35" s="373" t="str">
        <f>'④研修生名簿（実績）'!B35&amp;'④研修生名簿（実績）'!C35</f>
        <v/>
      </c>
      <c r="C35" s="371">
        <f>'④研修生名簿（実績）'!F35</f>
        <v>0</v>
      </c>
      <c r="D35" s="366"/>
      <c r="E35" s="366"/>
      <c r="F35" s="366"/>
      <c r="G35" s="366"/>
      <c r="H35" s="366"/>
      <c r="I35" s="366"/>
      <c r="J35" s="366"/>
      <c r="K35" s="366"/>
      <c r="L35" s="366"/>
      <c r="M35" s="366"/>
    </row>
    <row r="36" spans="1:13" ht="21" hidden="1" customHeight="1">
      <c r="A36" s="364">
        <v>31</v>
      </c>
      <c r="B36" s="373" t="str">
        <f>'④研修生名簿（実績）'!B36&amp;'④研修生名簿（実績）'!C36</f>
        <v/>
      </c>
      <c r="C36" s="371">
        <f>'④研修生名簿（実績）'!F36</f>
        <v>0</v>
      </c>
      <c r="D36" s="366"/>
      <c r="E36" s="366"/>
      <c r="F36" s="366"/>
      <c r="G36" s="365"/>
      <c r="H36" s="365"/>
      <c r="I36" s="365"/>
      <c r="J36" s="365"/>
      <c r="K36" s="365"/>
      <c r="L36" s="365"/>
      <c r="M36" s="365"/>
    </row>
    <row r="37" spans="1:13" ht="21" hidden="1" customHeight="1">
      <c r="A37" s="364">
        <v>32</v>
      </c>
      <c r="B37" s="373" t="str">
        <f>'④研修生名簿（実績）'!B37&amp;'④研修生名簿（実績）'!C37</f>
        <v/>
      </c>
      <c r="C37" s="371">
        <f>'④研修生名簿（実績）'!F37</f>
        <v>0</v>
      </c>
      <c r="D37" s="366"/>
      <c r="E37" s="366"/>
      <c r="F37" s="366"/>
      <c r="G37" s="365"/>
      <c r="H37" s="365"/>
      <c r="I37" s="365"/>
      <c r="J37" s="365"/>
      <c r="K37" s="365"/>
      <c r="L37" s="365"/>
      <c r="M37" s="365"/>
    </row>
    <row r="38" spans="1:13" ht="21" hidden="1" customHeight="1">
      <c r="A38" s="364">
        <v>33</v>
      </c>
      <c r="B38" s="373" t="str">
        <f>'④研修生名簿（実績）'!B38&amp;'④研修生名簿（実績）'!C38</f>
        <v/>
      </c>
      <c r="C38" s="371">
        <f>'④研修生名簿（実績）'!F38</f>
        <v>0</v>
      </c>
      <c r="D38" s="366"/>
      <c r="E38" s="366"/>
      <c r="F38" s="366"/>
      <c r="G38" s="365"/>
      <c r="H38" s="365"/>
      <c r="I38" s="365"/>
      <c r="J38" s="365"/>
      <c r="K38" s="365"/>
      <c r="L38" s="365"/>
      <c r="M38" s="365"/>
    </row>
    <row r="39" spans="1:13" ht="21" hidden="1" customHeight="1">
      <c r="A39" s="364">
        <v>34</v>
      </c>
      <c r="B39" s="373" t="str">
        <f>'④研修生名簿（実績）'!B39&amp;'④研修生名簿（実績）'!C39</f>
        <v/>
      </c>
      <c r="C39" s="371">
        <f>'④研修生名簿（実績）'!F39</f>
        <v>0</v>
      </c>
      <c r="D39" s="366"/>
      <c r="E39" s="366"/>
      <c r="F39" s="366"/>
      <c r="G39" s="365"/>
      <c r="H39" s="365"/>
      <c r="I39" s="365"/>
      <c r="J39" s="365"/>
      <c r="K39" s="365"/>
      <c r="L39" s="365"/>
      <c r="M39" s="365"/>
    </row>
    <row r="40" spans="1:13" ht="21" hidden="1" customHeight="1">
      <c r="A40" s="364">
        <v>35</v>
      </c>
      <c r="B40" s="373" t="str">
        <f>'④研修生名簿（実績）'!B40&amp;'④研修生名簿（実績）'!C40</f>
        <v/>
      </c>
      <c r="C40" s="371">
        <f>'④研修生名簿（実績）'!F40</f>
        <v>0</v>
      </c>
      <c r="D40" s="366"/>
      <c r="E40" s="366"/>
      <c r="F40" s="366"/>
      <c r="G40" s="365"/>
      <c r="H40" s="365"/>
      <c r="I40" s="365"/>
      <c r="J40" s="365"/>
      <c r="K40" s="365"/>
      <c r="L40" s="365"/>
      <c r="M40" s="365"/>
    </row>
    <row r="41" spans="1:13" ht="21" hidden="1" customHeight="1">
      <c r="A41" s="364">
        <v>36</v>
      </c>
      <c r="B41" s="373" t="str">
        <f>'④研修生名簿（実績）'!B41&amp;'④研修生名簿（実績）'!C41</f>
        <v/>
      </c>
      <c r="C41" s="371">
        <f>'④研修生名簿（実績）'!F41</f>
        <v>0</v>
      </c>
      <c r="D41" s="366"/>
      <c r="E41" s="366"/>
      <c r="F41" s="366"/>
      <c r="G41" s="365"/>
      <c r="H41" s="365"/>
      <c r="I41" s="365"/>
      <c r="J41" s="365"/>
      <c r="K41" s="365"/>
      <c r="L41" s="365"/>
      <c r="M41" s="365"/>
    </row>
    <row r="42" spans="1:13" ht="21" hidden="1" customHeight="1">
      <c r="A42" s="364">
        <v>37</v>
      </c>
      <c r="B42" s="373" t="str">
        <f>'④研修生名簿（実績）'!B42&amp;'④研修生名簿（実績）'!C42</f>
        <v/>
      </c>
      <c r="C42" s="371">
        <f>'④研修生名簿（実績）'!F42</f>
        <v>0</v>
      </c>
      <c r="D42" s="366"/>
      <c r="E42" s="366"/>
      <c r="F42" s="366"/>
      <c r="G42" s="365"/>
      <c r="H42" s="365"/>
      <c r="I42" s="365"/>
      <c r="J42" s="365"/>
      <c r="K42" s="365"/>
      <c r="L42" s="365"/>
      <c r="M42" s="365"/>
    </row>
    <row r="43" spans="1:13" ht="21" hidden="1" customHeight="1">
      <c r="A43" s="364">
        <v>38</v>
      </c>
      <c r="B43" s="373" t="str">
        <f>'④研修生名簿（実績）'!B43&amp;'④研修生名簿（実績）'!C43</f>
        <v/>
      </c>
      <c r="C43" s="371">
        <f>'④研修生名簿（実績）'!F43</f>
        <v>0</v>
      </c>
      <c r="D43" s="366"/>
      <c r="E43" s="366"/>
      <c r="F43" s="366"/>
      <c r="G43" s="365"/>
      <c r="H43" s="365"/>
      <c r="I43" s="365"/>
      <c r="J43" s="365"/>
      <c r="K43" s="365"/>
      <c r="L43" s="365"/>
      <c r="M43" s="365"/>
    </row>
    <row r="44" spans="1:13" ht="21" hidden="1" customHeight="1">
      <c r="A44" s="364">
        <v>39</v>
      </c>
      <c r="B44" s="373" t="str">
        <f>'④研修生名簿（実績）'!B44&amp;'④研修生名簿（実績）'!C44</f>
        <v/>
      </c>
      <c r="C44" s="371">
        <f>'④研修生名簿（実績）'!F44</f>
        <v>0</v>
      </c>
      <c r="D44" s="366"/>
      <c r="E44" s="366"/>
      <c r="F44" s="366"/>
      <c r="G44" s="365"/>
      <c r="H44" s="365"/>
      <c r="I44" s="365"/>
      <c r="J44" s="365"/>
      <c r="K44" s="365"/>
      <c r="L44" s="365"/>
      <c r="M44" s="365"/>
    </row>
    <row r="45" spans="1:13" ht="21" hidden="1" customHeight="1">
      <c r="A45" s="364">
        <v>40</v>
      </c>
      <c r="B45" s="373" t="str">
        <f>'④研修生名簿（実績）'!B45&amp;'④研修生名簿（実績）'!C45</f>
        <v/>
      </c>
      <c r="C45" s="371">
        <f>'④研修生名簿（実績）'!F45</f>
        <v>0</v>
      </c>
      <c r="D45" s="366"/>
      <c r="E45" s="366"/>
      <c r="F45" s="366"/>
      <c r="G45" s="365"/>
      <c r="H45" s="365"/>
      <c r="I45" s="365"/>
      <c r="J45" s="365"/>
      <c r="K45" s="365"/>
      <c r="L45" s="365"/>
      <c r="M45" s="365"/>
    </row>
    <row r="46" spans="1:13" ht="21" hidden="1" customHeight="1">
      <c r="A46" s="364">
        <v>41</v>
      </c>
      <c r="B46" s="373" t="str">
        <f>'④研修生名簿（実績）'!B46&amp;'④研修生名簿（実績）'!C46</f>
        <v/>
      </c>
      <c r="C46" s="371">
        <f>'④研修生名簿（実績）'!F46</f>
        <v>0</v>
      </c>
      <c r="D46" s="366"/>
      <c r="E46" s="366"/>
      <c r="F46" s="366"/>
      <c r="G46" s="365"/>
      <c r="H46" s="365"/>
      <c r="I46" s="365"/>
      <c r="J46" s="365"/>
      <c r="K46" s="365"/>
      <c r="L46" s="365"/>
      <c r="M46" s="365"/>
    </row>
    <row r="47" spans="1:13" ht="21" hidden="1" customHeight="1">
      <c r="A47" s="364">
        <v>42</v>
      </c>
      <c r="B47" s="373" t="str">
        <f>'④研修生名簿（実績）'!B47&amp;'④研修生名簿（実績）'!C47</f>
        <v/>
      </c>
      <c r="C47" s="371">
        <f>'④研修生名簿（実績）'!F47</f>
        <v>0</v>
      </c>
      <c r="D47" s="366"/>
      <c r="E47" s="366"/>
      <c r="F47" s="366"/>
      <c r="G47" s="365"/>
      <c r="H47" s="365"/>
      <c r="I47" s="365"/>
      <c r="J47" s="365"/>
      <c r="K47" s="365"/>
      <c r="L47" s="365"/>
      <c r="M47" s="365"/>
    </row>
    <row r="48" spans="1:13" ht="21" hidden="1" customHeight="1">
      <c r="A48" s="364">
        <v>43</v>
      </c>
      <c r="B48" s="373" t="str">
        <f>'④研修生名簿（実績）'!B48&amp;'④研修生名簿（実績）'!C48</f>
        <v/>
      </c>
      <c r="C48" s="371">
        <f>'④研修生名簿（実績）'!F48</f>
        <v>0</v>
      </c>
      <c r="D48" s="366"/>
      <c r="E48" s="366"/>
      <c r="F48" s="366"/>
      <c r="G48" s="365"/>
      <c r="H48" s="365"/>
      <c r="I48" s="365"/>
      <c r="J48" s="365"/>
      <c r="K48" s="365"/>
      <c r="L48" s="365"/>
      <c r="M48" s="365"/>
    </row>
    <row r="49" spans="1:13" ht="21" hidden="1" customHeight="1">
      <c r="A49" s="364">
        <v>44</v>
      </c>
      <c r="B49" s="373" t="str">
        <f>'④研修生名簿（実績）'!B49&amp;'④研修生名簿（実績）'!C49</f>
        <v/>
      </c>
      <c r="C49" s="371">
        <f>'④研修生名簿（実績）'!F49</f>
        <v>0</v>
      </c>
      <c r="D49" s="366"/>
      <c r="E49" s="366"/>
      <c r="F49" s="366"/>
      <c r="G49" s="365"/>
      <c r="H49" s="365"/>
      <c r="I49" s="365"/>
      <c r="J49" s="365"/>
      <c r="K49" s="365"/>
      <c r="L49" s="365"/>
      <c r="M49" s="365"/>
    </row>
    <row r="50" spans="1:13" ht="21" hidden="1" customHeight="1">
      <c r="A50" s="364">
        <v>45</v>
      </c>
      <c r="B50" s="373" t="str">
        <f>'④研修生名簿（実績）'!B50&amp;'④研修生名簿（実績）'!C50</f>
        <v/>
      </c>
      <c r="C50" s="371">
        <f>'④研修生名簿（実績）'!F50</f>
        <v>0</v>
      </c>
      <c r="D50" s="366"/>
      <c r="E50" s="366"/>
      <c r="F50" s="366"/>
      <c r="G50" s="365"/>
      <c r="H50" s="365"/>
      <c r="I50" s="365"/>
      <c r="J50" s="365"/>
      <c r="K50" s="365"/>
      <c r="L50" s="365"/>
      <c r="M50" s="365"/>
    </row>
    <row r="51" spans="1:13" ht="21" hidden="1" customHeight="1">
      <c r="A51" s="364">
        <v>46</v>
      </c>
      <c r="B51" s="373" t="str">
        <f>'④研修生名簿（実績）'!B51&amp;'④研修生名簿（実績）'!C51</f>
        <v/>
      </c>
      <c r="C51" s="371">
        <f>'④研修生名簿（実績）'!F51</f>
        <v>0</v>
      </c>
      <c r="D51" s="366"/>
      <c r="E51" s="366"/>
      <c r="F51" s="366"/>
      <c r="G51" s="365"/>
      <c r="H51" s="365"/>
      <c r="I51" s="365"/>
      <c r="J51" s="365"/>
      <c r="K51" s="365"/>
      <c r="L51" s="365"/>
      <c r="M51" s="365"/>
    </row>
    <row r="52" spans="1:13" ht="21" hidden="1" customHeight="1">
      <c r="A52" s="364">
        <v>47</v>
      </c>
      <c r="B52" s="373" t="str">
        <f>'④研修生名簿（実績）'!B52&amp;'④研修生名簿（実績）'!C52</f>
        <v/>
      </c>
      <c r="C52" s="371">
        <f>'④研修生名簿（実績）'!F52</f>
        <v>0</v>
      </c>
      <c r="D52" s="366"/>
      <c r="E52" s="366"/>
      <c r="F52" s="366"/>
      <c r="G52" s="365"/>
      <c r="H52" s="365"/>
      <c r="I52" s="365"/>
      <c r="J52" s="365"/>
      <c r="K52" s="365"/>
      <c r="L52" s="365"/>
      <c r="M52" s="365"/>
    </row>
    <row r="53" spans="1:13" ht="21" hidden="1" customHeight="1">
      <c r="A53" s="364">
        <v>48</v>
      </c>
      <c r="B53" s="373" t="str">
        <f>'④研修生名簿（実績）'!B53&amp;'④研修生名簿（実績）'!C53</f>
        <v/>
      </c>
      <c r="C53" s="371">
        <f>'④研修生名簿（実績）'!F53</f>
        <v>0</v>
      </c>
      <c r="D53" s="366"/>
      <c r="E53" s="366"/>
      <c r="F53" s="366"/>
      <c r="G53" s="365"/>
      <c r="H53" s="365"/>
      <c r="I53" s="365"/>
      <c r="J53" s="365"/>
      <c r="K53" s="365"/>
      <c r="L53" s="365"/>
      <c r="M53" s="365"/>
    </row>
    <row r="54" spans="1:13" ht="21" hidden="1" customHeight="1">
      <c r="A54" s="364">
        <v>49</v>
      </c>
      <c r="B54" s="373" t="str">
        <f>'④研修生名簿（実績）'!B54&amp;'④研修生名簿（実績）'!C54</f>
        <v/>
      </c>
      <c r="C54" s="371">
        <f>'④研修生名簿（実績）'!F54</f>
        <v>0</v>
      </c>
      <c r="D54" s="366"/>
      <c r="E54" s="366"/>
      <c r="F54" s="366"/>
      <c r="G54" s="365"/>
      <c r="H54" s="365"/>
      <c r="I54" s="365"/>
      <c r="J54" s="365"/>
      <c r="K54" s="365"/>
      <c r="L54" s="365"/>
      <c r="M54" s="365"/>
    </row>
    <row r="55" spans="1:13" ht="21" hidden="1" customHeight="1">
      <c r="A55" s="364">
        <v>50</v>
      </c>
      <c r="B55" s="373" t="str">
        <f>'④研修生名簿（実績）'!B55&amp;'④研修生名簿（実績）'!C55</f>
        <v/>
      </c>
      <c r="C55" s="371">
        <f>'④研修生名簿（実績）'!F55</f>
        <v>0</v>
      </c>
      <c r="D55" s="366"/>
      <c r="E55" s="366"/>
      <c r="F55" s="366"/>
      <c r="G55" s="365"/>
      <c r="H55" s="365"/>
      <c r="I55" s="365"/>
      <c r="J55" s="365"/>
      <c r="K55" s="365"/>
      <c r="L55" s="365"/>
      <c r="M55" s="365"/>
    </row>
  </sheetData>
  <mergeCells count="2">
    <mergeCell ref="A2:M2"/>
    <mergeCell ref="A3:M3"/>
  </mergeCells>
  <phoneticPr fontId="1"/>
  <dataValidations count="1">
    <dataValidation type="list" allowBlank="1" showInputMessage="1" sqref="D6:M55">
      <formula1>"○,×"</formula1>
    </dataValidation>
  </dataValidations>
  <printOptions horizontalCentered="1"/>
  <pageMargins left="0.51181102362204722" right="0.51181102362204722" top="0.74803149606299213" bottom="0.55118110236220474" header="0.31496062992125984" footer="0.31496062992125984"/>
  <pageSetup paperSize="9" scale="92" orientation="portrait" blackAndWhite="1"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sheetPr>
  <dimension ref="A1:P58"/>
  <sheetViews>
    <sheetView showGridLines="0" showZeros="0" view="pageBreakPreview" zoomScaleNormal="100" zoomScaleSheetLayoutView="100" workbookViewId="0">
      <selection activeCell="J6" sqref="J6"/>
    </sheetView>
  </sheetViews>
  <sheetFormatPr defaultRowHeight="17.25" customHeight="1"/>
  <cols>
    <col min="1" max="1" width="3.75" style="362" bestFit="1" customWidth="1"/>
    <col min="2" max="2" width="4.375" style="362" bestFit="1" customWidth="1"/>
    <col min="3" max="3" width="10" style="362" customWidth="1"/>
    <col min="4" max="4" width="3.25" style="362" bestFit="1" customWidth="1"/>
    <col min="5" max="5" width="7" style="362" customWidth="1"/>
    <col min="6" max="6" width="2.5" style="362" bestFit="1" customWidth="1"/>
    <col min="7" max="7" width="7" style="362" customWidth="1"/>
    <col min="8" max="8" width="4.875" style="362" bestFit="1" customWidth="1"/>
    <col min="9" max="9" width="2.5" style="362" bestFit="1" customWidth="1"/>
    <col min="10" max="11" width="7" style="362" customWidth="1"/>
    <col min="12" max="12" width="13.25" style="362" customWidth="1"/>
    <col min="13" max="13" width="10" style="362" bestFit="1" customWidth="1"/>
    <col min="14" max="14" width="2.125" style="362" bestFit="1" customWidth="1"/>
    <col min="15" max="15" width="11" style="362" bestFit="1" customWidth="1"/>
    <col min="16" max="16" width="3.75" style="362" customWidth="1"/>
    <col min="17" max="16384" width="9" style="362"/>
  </cols>
  <sheetData>
    <row r="1" spans="1:16" ht="17.25" customHeight="1">
      <c r="A1" s="337" t="s">
        <v>658</v>
      </c>
    </row>
    <row r="2" spans="1:16" ht="17.25" customHeight="1">
      <c r="A2" s="1066" t="s">
        <v>659</v>
      </c>
      <c r="B2" s="1066"/>
      <c r="C2" s="1066"/>
      <c r="D2" s="1066"/>
      <c r="E2" s="1066"/>
      <c r="F2" s="1066"/>
      <c r="G2" s="1066"/>
      <c r="H2" s="1066"/>
      <c r="I2" s="1066"/>
      <c r="J2" s="1066"/>
      <c r="K2" s="1066"/>
      <c r="L2" s="1066"/>
      <c r="M2" s="1066"/>
      <c r="N2" s="1066"/>
      <c r="O2" s="1066"/>
      <c r="P2" s="1066"/>
    </row>
    <row r="3" spans="1:16" ht="17.25" customHeight="1">
      <c r="A3" s="372"/>
      <c r="B3" s="372"/>
      <c r="C3" s="372"/>
      <c r="D3" s="372"/>
      <c r="E3" s="372"/>
      <c r="F3" s="372"/>
      <c r="G3" s="372"/>
      <c r="H3" s="372"/>
      <c r="I3" s="372"/>
      <c r="J3" s="372"/>
      <c r="K3" s="372"/>
      <c r="L3" s="372"/>
      <c r="M3" s="372"/>
      <c r="N3" s="372"/>
      <c r="O3" s="372"/>
      <c r="P3" s="372"/>
    </row>
    <row r="4" spans="1:16" ht="17.25" customHeight="1">
      <c r="A4" s="1076" t="s">
        <v>660</v>
      </c>
      <c r="B4" s="1076"/>
      <c r="C4" s="1076"/>
      <c r="D4" s="1076"/>
      <c r="E4" s="1076"/>
      <c r="F4" s="1076"/>
      <c r="G4" s="1076"/>
      <c r="H4" s="1076"/>
      <c r="I4" s="1076"/>
      <c r="J4" s="1076"/>
      <c r="K4" s="1076"/>
      <c r="L4" s="1076"/>
      <c r="M4" s="1076"/>
      <c r="N4" s="1076"/>
      <c r="O4" s="1076"/>
      <c r="P4" s="1076"/>
    </row>
    <row r="5" spans="1:16" ht="17.25" customHeight="1">
      <c r="A5" s="363"/>
      <c r="B5" s="363"/>
      <c r="C5" s="363"/>
      <c r="D5" s="363"/>
      <c r="E5" s="363"/>
      <c r="F5" s="363"/>
      <c r="G5" s="363"/>
      <c r="H5" s="363"/>
      <c r="I5" s="363"/>
      <c r="J5" s="363"/>
      <c r="K5" s="363"/>
      <c r="L5" s="363"/>
      <c r="M5" s="363"/>
      <c r="N5" s="363"/>
      <c r="O5" s="363"/>
      <c r="P5" s="363"/>
    </row>
    <row r="6" spans="1:16" ht="17.25" customHeight="1">
      <c r="A6" s="363"/>
      <c r="B6" s="1077" t="s">
        <v>661</v>
      </c>
      <c r="C6" s="1077"/>
      <c r="D6" s="363" t="s">
        <v>662</v>
      </c>
      <c r="E6" s="374">
        <v>200000</v>
      </c>
      <c r="F6" s="363" t="s">
        <v>663</v>
      </c>
      <c r="G6" s="374">
        <v>8</v>
      </c>
      <c r="H6" s="363" t="s">
        <v>664</v>
      </c>
      <c r="I6" s="363" t="s">
        <v>665</v>
      </c>
      <c r="J6" s="376">
        <f>E6*G6</f>
        <v>1600000</v>
      </c>
      <c r="K6" s="375" t="s">
        <v>812</v>
      </c>
      <c r="M6" s="426">
        <f>'②海外研修実施結果（報告書）'!B13</f>
        <v>44410</v>
      </c>
      <c r="N6" s="363" t="s">
        <v>666</v>
      </c>
      <c r="O6" s="426">
        <f>'②海外研修実施結果（報告書）'!H13</f>
        <v>44419</v>
      </c>
      <c r="P6" s="363"/>
    </row>
    <row r="8" spans="1:16" ht="21" customHeight="1">
      <c r="A8" s="367" t="s">
        <v>655</v>
      </c>
      <c r="B8" s="1075" t="s">
        <v>740</v>
      </c>
      <c r="C8" s="1075"/>
      <c r="D8" s="1075"/>
      <c r="E8" s="1075"/>
      <c r="F8" s="1075"/>
      <c r="G8" s="1075"/>
      <c r="H8" s="1075" t="s">
        <v>667</v>
      </c>
      <c r="I8" s="1075"/>
      <c r="J8" s="1075"/>
      <c r="K8" s="1075"/>
      <c r="L8" s="1075"/>
      <c r="M8" s="1075" t="s">
        <v>668</v>
      </c>
      <c r="N8" s="1075"/>
      <c r="O8" s="1075"/>
      <c r="P8" s="1075"/>
    </row>
    <row r="9" spans="1:16" ht="21" customHeight="1">
      <c r="A9" s="364">
        <v>1</v>
      </c>
      <c r="B9" s="369" t="str">
        <f>'④研修生名簿（実績）'!B6</f>
        <v>Mr.</v>
      </c>
      <c r="C9" s="1073" t="str">
        <f>'④研修生名簿（実績）'!C6</f>
        <v>abc def</v>
      </c>
      <c r="D9" s="1073"/>
      <c r="E9" s="1073"/>
      <c r="F9" s="1073"/>
      <c r="G9" s="1074"/>
      <c r="H9" s="1067"/>
      <c r="I9" s="1068"/>
      <c r="J9" s="1068"/>
      <c r="K9" s="1068"/>
      <c r="L9" s="1069"/>
      <c r="M9" s="1070"/>
      <c r="N9" s="1071"/>
      <c r="O9" s="1071"/>
      <c r="P9" s="1072"/>
    </row>
    <row r="10" spans="1:16" ht="21" customHeight="1">
      <c r="A10" s="364">
        <v>2</v>
      </c>
      <c r="B10" s="369" t="str">
        <f>'④研修生名簿（実績）'!B7</f>
        <v>Ms.</v>
      </c>
      <c r="C10" s="1073">
        <f>'④研修生名簿（実績）'!C7</f>
        <v>0</v>
      </c>
      <c r="D10" s="1073"/>
      <c r="E10" s="1073"/>
      <c r="F10" s="1073"/>
      <c r="G10" s="1074"/>
      <c r="H10" s="1067"/>
      <c r="I10" s="1068"/>
      <c r="J10" s="1068"/>
      <c r="K10" s="1068"/>
      <c r="L10" s="1069"/>
      <c r="M10" s="1070"/>
      <c r="N10" s="1071"/>
      <c r="O10" s="1071"/>
      <c r="P10" s="1072"/>
    </row>
    <row r="11" spans="1:16" ht="21" customHeight="1">
      <c r="A11" s="364">
        <v>3</v>
      </c>
      <c r="B11" s="369">
        <f>'④研修生名簿（実績）'!B8</f>
        <v>0</v>
      </c>
      <c r="C11" s="1073">
        <f>'④研修生名簿（実績）'!C8</f>
        <v>0</v>
      </c>
      <c r="D11" s="1073"/>
      <c r="E11" s="1073"/>
      <c r="F11" s="1073"/>
      <c r="G11" s="1074"/>
      <c r="H11" s="1067"/>
      <c r="I11" s="1068"/>
      <c r="J11" s="1068"/>
      <c r="K11" s="1068"/>
      <c r="L11" s="1069"/>
      <c r="M11" s="1070"/>
      <c r="N11" s="1071"/>
      <c r="O11" s="1071"/>
      <c r="P11" s="1072"/>
    </row>
    <row r="12" spans="1:16" ht="21" customHeight="1">
      <c r="A12" s="364">
        <v>4</v>
      </c>
      <c r="B12" s="369">
        <f>'④研修生名簿（実績）'!B9</f>
        <v>0</v>
      </c>
      <c r="C12" s="1073">
        <f>'④研修生名簿（実績）'!C9</f>
        <v>0</v>
      </c>
      <c r="D12" s="1073"/>
      <c r="E12" s="1073"/>
      <c r="F12" s="1073"/>
      <c r="G12" s="1074"/>
      <c r="H12" s="1067"/>
      <c r="I12" s="1068"/>
      <c r="J12" s="1068"/>
      <c r="K12" s="1068"/>
      <c r="L12" s="1069"/>
      <c r="M12" s="1070"/>
      <c r="N12" s="1071"/>
      <c r="O12" s="1071"/>
      <c r="P12" s="1072"/>
    </row>
    <row r="13" spans="1:16" ht="21" customHeight="1">
      <c r="A13" s="364">
        <v>5</v>
      </c>
      <c r="B13" s="369">
        <f>'④研修生名簿（実績）'!B10</f>
        <v>0</v>
      </c>
      <c r="C13" s="1073">
        <f>'④研修生名簿（実績）'!C10</f>
        <v>0</v>
      </c>
      <c r="D13" s="1073"/>
      <c r="E13" s="1073"/>
      <c r="F13" s="1073"/>
      <c r="G13" s="1074"/>
      <c r="H13" s="1067"/>
      <c r="I13" s="1068"/>
      <c r="J13" s="1068"/>
      <c r="K13" s="1068"/>
      <c r="L13" s="1069"/>
      <c r="M13" s="1070"/>
      <c r="N13" s="1071"/>
      <c r="O13" s="1071"/>
      <c r="P13" s="1072"/>
    </row>
    <row r="14" spans="1:16" ht="21" customHeight="1">
      <c r="A14" s="364">
        <v>6</v>
      </c>
      <c r="B14" s="369">
        <f>'④研修生名簿（実績）'!B11</f>
        <v>0</v>
      </c>
      <c r="C14" s="1073">
        <f>'④研修生名簿（実績）'!C11</f>
        <v>0</v>
      </c>
      <c r="D14" s="1073"/>
      <c r="E14" s="1073"/>
      <c r="F14" s="1073"/>
      <c r="G14" s="1074"/>
      <c r="H14" s="1067"/>
      <c r="I14" s="1068"/>
      <c r="J14" s="1068"/>
      <c r="K14" s="1068"/>
      <c r="L14" s="1069"/>
      <c r="M14" s="1070"/>
      <c r="N14" s="1071"/>
      <c r="O14" s="1071"/>
      <c r="P14" s="1072"/>
    </row>
    <row r="15" spans="1:16" ht="21" customHeight="1">
      <c r="A15" s="364">
        <v>7</v>
      </c>
      <c r="B15" s="369">
        <f>'④研修生名簿（実績）'!B12</f>
        <v>0</v>
      </c>
      <c r="C15" s="1073">
        <f>'④研修生名簿（実績）'!C12</f>
        <v>0</v>
      </c>
      <c r="D15" s="1073"/>
      <c r="E15" s="1073"/>
      <c r="F15" s="1073"/>
      <c r="G15" s="1074"/>
      <c r="H15" s="1067"/>
      <c r="I15" s="1068"/>
      <c r="J15" s="1068"/>
      <c r="K15" s="1068"/>
      <c r="L15" s="1069"/>
      <c r="M15" s="1070"/>
      <c r="N15" s="1071"/>
      <c r="O15" s="1071"/>
      <c r="P15" s="1072"/>
    </row>
    <row r="16" spans="1:16" ht="21" customHeight="1">
      <c r="A16" s="364">
        <v>8</v>
      </c>
      <c r="B16" s="369">
        <f>'④研修生名簿（実績）'!B13</f>
        <v>0</v>
      </c>
      <c r="C16" s="1073">
        <f>'④研修生名簿（実績）'!C13</f>
        <v>0</v>
      </c>
      <c r="D16" s="1073"/>
      <c r="E16" s="1073"/>
      <c r="F16" s="1073"/>
      <c r="G16" s="1074"/>
      <c r="H16" s="1067"/>
      <c r="I16" s="1068"/>
      <c r="J16" s="1068"/>
      <c r="K16" s="1068"/>
      <c r="L16" s="1069"/>
      <c r="M16" s="1070"/>
      <c r="N16" s="1071"/>
      <c r="O16" s="1071"/>
      <c r="P16" s="1072"/>
    </row>
    <row r="17" spans="1:16" ht="21" customHeight="1">
      <c r="A17" s="364">
        <v>9</v>
      </c>
      <c r="B17" s="369">
        <f>'④研修生名簿（実績）'!B14</f>
        <v>0</v>
      </c>
      <c r="C17" s="1073">
        <f>'④研修生名簿（実績）'!C14</f>
        <v>0</v>
      </c>
      <c r="D17" s="1073"/>
      <c r="E17" s="1073"/>
      <c r="F17" s="1073"/>
      <c r="G17" s="1074"/>
      <c r="H17" s="1067"/>
      <c r="I17" s="1068"/>
      <c r="J17" s="1068"/>
      <c r="K17" s="1068"/>
      <c r="L17" s="1069"/>
      <c r="M17" s="1070"/>
      <c r="N17" s="1071"/>
      <c r="O17" s="1071"/>
      <c r="P17" s="1072"/>
    </row>
    <row r="18" spans="1:16" ht="21" customHeight="1">
      <c r="A18" s="364">
        <v>10</v>
      </c>
      <c r="B18" s="369">
        <f>'④研修生名簿（実績）'!B15</f>
        <v>0</v>
      </c>
      <c r="C18" s="1073">
        <f>'④研修生名簿（実績）'!C15</f>
        <v>0</v>
      </c>
      <c r="D18" s="1073"/>
      <c r="E18" s="1073"/>
      <c r="F18" s="1073"/>
      <c r="G18" s="1074"/>
      <c r="H18" s="1067"/>
      <c r="I18" s="1068"/>
      <c r="J18" s="1068"/>
      <c r="K18" s="1068"/>
      <c r="L18" s="1069"/>
      <c r="M18" s="1070"/>
      <c r="N18" s="1071"/>
      <c r="O18" s="1071"/>
      <c r="P18" s="1072"/>
    </row>
    <row r="19" spans="1:16" ht="21" customHeight="1">
      <c r="A19" s="364">
        <v>11</v>
      </c>
      <c r="B19" s="369">
        <f>'④研修生名簿（実績）'!B16</f>
        <v>0</v>
      </c>
      <c r="C19" s="1073">
        <f>'④研修生名簿（実績）'!C16</f>
        <v>0</v>
      </c>
      <c r="D19" s="1073"/>
      <c r="E19" s="1073"/>
      <c r="F19" s="1073"/>
      <c r="G19" s="1074"/>
      <c r="H19" s="1067"/>
      <c r="I19" s="1068"/>
      <c r="J19" s="1068"/>
      <c r="K19" s="1068"/>
      <c r="L19" s="1069"/>
      <c r="M19" s="1070"/>
      <c r="N19" s="1071"/>
      <c r="O19" s="1071"/>
      <c r="P19" s="1072"/>
    </row>
    <row r="20" spans="1:16" ht="21" customHeight="1">
      <c r="A20" s="364">
        <v>12</v>
      </c>
      <c r="B20" s="369">
        <f>'④研修生名簿（実績）'!B17</f>
        <v>0</v>
      </c>
      <c r="C20" s="1073">
        <f>'④研修生名簿（実績）'!C17</f>
        <v>0</v>
      </c>
      <c r="D20" s="1073"/>
      <c r="E20" s="1073"/>
      <c r="F20" s="1073"/>
      <c r="G20" s="1074"/>
      <c r="H20" s="1067"/>
      <c r="I20" s="1068"/>
      <c r="J20" s="1068"/>
      <c r="K20" s="1068"/>
      <c r="L20" s="1069"/>
      <c r="M20" s="1070"/>
      <c r="N20" s="1071"/>
      <c r="O20" s="1071"/>
      <c r="P20" s="1072"/>
    </row>
    <row r="21" spans="1:16" ht="21" customHeight="1">
      <c r="A21" s="364">
        <v>13</v>
      </c>
      <c r="B21" s="369">
        <f>'④研修生名簿（実績）'!B18</f>
        <v>0</v>
      </c>
      <c r="C21" s="1073">
        <f>'④研修生名簿（実績）'!C18</f>
        <v>0</v>
      </c>
      <c r="D21" s="1073"/>
      <c r="E21" s="1073"/>
      <c r="F21" s="1073"/>
      <c r="G21" s="1074"/>
      <c r="H21" s="1067"/>
      <c r="I21" s="1068"/>
      <c r="J21" s="1068"/>
      <c r="K21" s="1068"/>
      <c r="L21" s="1069"/>
      <c r="M21" s="1070"/>
      <c r="N21" s="1071"/>
      <c r="O21" s="1071"/>
      <c r="P21" s="1072"/>
    </row>
    <row r="22" spans="1:16" ht="21" customHeight="1">
      <c r="A22" s="364">
        <v>14</v>
      </c>
      <c r="B22" s="369">
        <f>'④研修生名簿（実績）'!B19</f>
        <v>0</v>
      </c>
      <c r="C22" s="1073">
        <f>'④研修生名簿（実績）'!C19</f>
        <v>0</v>
      </c>
      <c r="D22" s="1073"/>
      <c r="E22" s="1073"/>
      <c r="F22" s="1073"/>
      <c r="G22" s="1074"/>
      <c r="H22" s="1067"/>
      <c r="I22" s="1068"/>
      <c r="J22" s="1068"/>
      <c r="K22" s="1068"/>
      <c r="L22" s="1069"/>
      <c r="M22" s="1070"/>
      <c r="N22" s="1071"/>
      <c r="O22" s="1071"/>
      <c r="P22" s="1072"/>
    </row>
    <row r="23" spans="1:16" ht="21" customHeight="1">
      <c r="A23" s="364">
        <v>15</v>
      </c>
      <c r="B23" s="369">
        <f>'④研修生名簿（実績）'!B20</f>
        <v>0</v>
      </c>
      <c r="C23" s="1073">
        <f>'④研修生名簿（実績）'!C20</f>
        <v>0</v>
      </c>
      <c r="D23" s="1073"/>
      <c r="E23" s="1073"/>
      <c r="F23" s="1073"/>
      <c r="G23" s="1074"/>
      <c r="H23" s="1067"/>
      <c r="I23" s="1068"/>
      <c r="J23" s="1068"/>
      <c r="K23" s="1068"/>
      <c r="L23" s="1069"/>
      <c r="M23" s="1070"/>
      <c r="N23" s="1071"/>
      <c r="O23" s="1071"/>
      <c r="P23" s="1072"/>
    </row>
    <row r="24" spans="1:16" ht="21" customHeight="1">
      <c r="A24" s="364">
        <v>16</v>
      </c>
      <c r="B24" s="369">
        <f>'④研修生名簿（実績）'!B21</f>
        <v>0</v>
      </c>
      <c r="C24" s="1073">
        <f>'④研修生名簿（実績）'!C21</f>
        <v>0</v>
      </c>
      <c r="D24" s="1073"/>
      <c r="E24" s="1073"/>
      <c r="F24" s="1073"/>
      <c r="G24" s="1074"/>
      <c r="H24" s="1067"/>
      <c r="I24" s="1068"/>
      <c r="J24" s="1068"/>
      <c r="K24" s="1068"/>
      <c r="L24" s="1069"/>
      <c r="M24" s="1070"/>
      <c r="N24" s="1071"/>
      <c r="O24" s="1071"/>
      <c r="P24" s="1072"/>
    </row>
    <row r="25" spans="1:16" ht="21" customHeight="1">
      <c r="A25" s="364">
        <v>17</v>
      </c>
      <c r="B25" s="369">
        <f>'④研修生名簿（実績）'!B22</f>
        <v>0</v>
      </c>
      <c r="C25" s="1073">
        <f>'④研修生名簿（実績）'!C22</f>
        <v>0</v>
      </c>
      <c r="D25" s="1073"/>
      <c r="E25" s="1073"/>
      <c r="F25" s="1073"/>
      <c r="G25" s="1074"/>
      <c r="H25" s="1067"/>
      <c r="I25" s="1068"/>
      <c r="J25" s="1068"/>
      <c r="K25" s="1068"/>
      <c r="L25" s="1069"/>
      <c r="M25" s="1070"/>
      <c r="N25" s="1071"/>
      <c r="O25" s="1071"/>
      <c r="P25" s="1072"/>
    </row>
    <row r="26" spans="1:16" ht="21" customHeight="1">
      <c r="A26" s="364">
        <v>18</v>
      </c>
      <c r="B26" s="369">
        <f>'④研修生名簿（実績）'!B23</f>
        <v>0</v>
      </c>
      <c r="C26" s="1073">
        <f>'④研修生名簿（実績）'!C23</f>
        <v>0</v>
      </c>
      <c r="D26" s="1073"/>
      <c r="E26" s="1073"/>
      <c r="F26" s="1073"/>
      <c r="G26" s="1074"/>
      <c r="H26" s="1067"/>
      <c r="I26" s="1068"/>
      <c r="J26" s="1068"/>
      <c r="K26" s="1068"/>
      <c r="L26" s="1069"/>
      <c r="M26" s="1070"/>
      <c r="N26" s="1071"/>
      <c r="O26" s="1071"/>
      <c r="P26" s="1072"/>
    </row>
    <row r="27" spans="1:16" ht="21" customHeight="1">
      <c r="A27" s="364">
        <v>19</v>
      </c>
      <c r="B27" s="369">
        <f>'④研修生名簿（実績）'!B24</f>
        <v>0</v>
      </c>
      <c r="C27" s="1073">
        <f>'④研修生名簿（実績）'!C24</f>
        <v>0</v>
      </c>
      <c r="D27" s="1073"/>
      <c r="E27" s="1073"/>
      <c r="F27" s="1073"/>
      <c r="G27" s="1074"/>
      <c r="H27" s="1067"/>
      <c r="I27" s="1068"/>
      <c r="J27" s="1068"/>
      <c r="K27" s="1068"/>
      <c r="L27" s="1069"/>
      <c r="M27" s="1070"/>
      <c r="N27" s="1071"/>
      <c r="O27" s="1071"/>
      <c r="P27" s="1072"/>
    </row>
    <row r="28" spans="1:16" ht="21" customHeight="1">
      <c r="A28" s="364">
        <v>20</v>
      </c>
      <c r="B28" s="369">
        <f>'④研修生名簿（実績）'!B25</f>
        <v>0</v>
      </c>
      <c r="C28" s="1073">
        <f>'④研修生名簿（実績）'!C25</f>
        <v>0</v>
      </c>
      <c r="D28" s="1073"/>
      <c r="E28" s="1073"/>
      <c r="F28" s="1073"/>
      <c r="G28" s="1074"/>
      <c r="H28" s="1067"/>
      <c r="I28" s="1068"/>
      <c r="J28" s="1068"/>
      <c r="K28" s="1068"/>
      <c r="L28" s="1069"/>
      <c r="M28" s="1070"/>
      <c r="N28" s="1071"/>
      <c r="O28" s="1071"/>
      <c r="P28" s="1072"/>
    </row>
    <row r="29" spans="1:16" ht="21" customHeight="1">
      <c r="A29" s="364">
        <v>21</v>
      </c>
      <c r="B29" s="369">
        <f>'④研修生名簿（実績）'!B26</f>
        <v>0</v>
      </c>
      <c r="C29" s="1073">
        <f>'④研修生名簿（実績）'!C26</f>
        <v>0</v>
      </c>
      <c r="D29" s="1073"/>
      <c r="E29" s="1073"/>
      <c r="F29" s="1073"/>
      <c r="G29" s="1074"/>
      <c r="H29" s="1067"/>
      <c r="I29" s="1068"/>
      <c r="J29" s="1068"/>
      <c r="K29" s="1068"/>
      <c r="L29" s="1069"/>
      <c r="M29" s="1070"/>
      <c r="N29" s="1071"/>
      <c r="O29" s="1071"/>
      <c r="P29" s="1072"/>
    </row>
    <row r="30" spans="1:16" ht="21" customHeight="1">
      <c r="A30" s="364">
        <v>22</v>
      </c>
      <c r="B30" s="369">
        <f>'④研修生名簿（実績）'!B27</f>
        <v>0</v>
      </c>
      <c r="C30" s="1073">
        <f>'④研修生名簿（実績）'!C27</f>
        <v>0</v>
      </c>
      <c r="D30" s="1073"/>
      <c r="E30" s="1073"/>
      <c r="F30" s="1073"/>
      <c r="G30" s="1074"/>
      <c r="H30" s="1067"/>
      <c r="I30" s="1068"/>
      <c r="J30" s="1068"/>
      <c r="K30" s="1068"/>
      <c r="L30" s="1069"/>
      <c r="M30" s="1070"/>
      <c r="N30" s="1071"/>
      <c r="O30" s="1071"/>
      <c r="P30" s="1072"/>
    </row>
    <row r="31" spans="1:16" ht="21" customHeight="1">
      <c r="A31" s="364">
        <v>23</v>
      </c>
      <c r="B31" s="369">
        <f>'④研修生名簿（実績）'!B28</f>
        <v>0</v>
      </c>
      <c r="C31" s="1073">
        <f>'④研修生名簿（実績）'!C28</f>
        <v>0</v>
      </c>
      <c r="D31" s="1073"/>
      <c r="E31" s="1073"/>
      <c r="F31" s="1073"/>
      <c r="G31" s="1074"/>
      <c r="H31" s="1067"/>
      <c r="I31" s="1068"/>
      <c r="J31" s="1068"/>
      <c r="K31" s="1068"/>
      <c r="L31" s="1069"/>
      <c r="M31" s="1070"/>
      <c r="N31" s="1071"/>
      <c r="O31" s="1071"/>
      <c r="P31" s="1072"/>
    </row>
    <row r="32" spans="1:16" ht="21" customHeight="1">
      <c r="A32" s="364">
        <v>24</v>
      </c>
      <c r="B32" s="369">
        <f>'④研修生名簿（実績）'!B29</f>
        <v>0</v>
      </c>
      <c r="C32" s="1073">
        <f>'④研修生名簿（実績）'!C29</f>
        <v>0</v>
      </c>
      <c r="D32" s="1073"/>
      <c r="E32" s="1073"/>
      <c r="F32" s="1073"/>
      <c r="G32" s="1074"/>
      <c r="H32" s="1067"/>
      <c r="I32" s="1068"/>
      <c r="J32" s="1068"/>
      <c r="K32" s="1068"/>
      <c r="L32" s="1069"/>
      <c r="M32" s="1070"/>
      <c r="N32" s="1071"/>
      <c r="O32" s="1071"/>
      <c r="P32" s="1072"/>
    </row>
    <row r="33" spans="1:16" ht="21" customHeight="1">
      <c r="A33" s="364">
        <v>25</v>
      </c>
      <c r="B33" s="369">
        <f>'④研修生名簿（実績）'!B30</f>
        <v>0</v>
      </c>
      <c r="C33" s="1073">
        <f>'④研修生名簿（実績）'!C30</f>
        <v>0</v>
      </c>
      <c r="D33" s="1073"/>
      <c r="E33" s="1073"/>
      <c r="F33" s="1073"/>
      <c r="G33" s="1074"/>
      <c r="H33" s="1067"/>
      <c r="I33" s="1068"/>
      <c r="J33" s="1068"/>
      <c r="K33" s="1068"/>
      <c r="L33" s="1069"/>
      <c r="M33" s="1070"/>
      <c r="N33" s="1071"/>
      <c r="O33" s="1071"/>
      <c r="P33" s="1072"/>
    </row>
    <row r="34" spans="1:16" ht="21" customHeight="1">
      <c r="A34" s="364">
        <v>26</v>
      </c>
      <c r="B34" s="369">
        <f>'④研修生名簿（実績）'!B31</f>
        <v>0</v>
      </c>
      <c r="C34" s="1073">
        <f>'④研修生名簿（実績）'!C31</f>
        <v>0</v>
      </c>
      <c r="D34" s="1073"/>
      <c r="E34" s="1073"/>
      <c r="F34" s="1073"/>
      <c r="G34" s="1074"/>
      <c r="H34" s="1067"/>
      <c r="I34" s="1068"/>
      <c r="J34" s="1068"/>
      <c r="K34" s="1068"/>
      <c r="L34" s="1069"/>
      <c r="M34" s="1070"/>
      <c r="N34" s="1071"/>
      <c r="O34" s="1071"/>
      <c r="P34" s="1072"/>
    </row>
    <row r="35" spans="1:16" ht="21" customHeight="1">
      <c r="A35" s="364">
        <v>27</v>
      </c>
      <c r="B35" s="369">
        <f>'④研修生名簿（実績）'!B32</f>
        <v>0</v>
      </c>
      <c r="C35" s="1073">
        <f>'④研修生名簿（実績）'!C32</f>
        <v>0</v>
      </c>
      <c r="D35" s="1073"/>
      <c r="E35" s="1073"/>
      <c r="F35" s="1073"/>
      <c r="G35" s="1074"/>
      <c r="H35" s="1067"/>
      <c r="I35" s="1068"/>
      <c r="J35" s="1068"/>
      <c r="K35" s="1068"/>
      <c r="L35" s="1069"/>
      <c r="M35" s="1070"/>
      <c r="N35" s="1071"/>
      <c r="O35" s="1071"/>
      <c r="P35" s="1072"/>
    </row>
    <row r="36" spans="1:16" ht="21" customHeight="1">
      <c r="A36" s="364">
        <v>28</v>
      </c>
      <c r="B36" s="369">
        <f>'④研修生名簿（実績）'!B33</f>
        <v>0</v>
      </c>
      <c r="C36" s="1073">
        <f>'④研修生名簿（実績）'!C33</f>
        <v>0</v>
      </c>
      <c r="D36" s="1073"/>
      <c r="E36" s="1073"/>
      <c r="F36" s="1073"/>
      <c r="G36" s="1074"/>
      <c r="H36" s="1067"/>
      <c r="I36" s="1068"/>
      <c r="J36" s="1068"/>
      <c r="K36" s="1068"/>
      <c r="L36" s="1069"/>
      <c r="M36" s="1070"/>
      <c r="N36" s="1071"/>
      <c r="O36" s="1071"/>
      <c r="P36" s="1072"/>
    </row>
    <row r="37" spans="1:16" ht="21" customHeight="1">
      <c r="A37" s="364">
        <v>29</v>
      </c>
      <c r="B37" s="369">
        <f>'④研修生名簿（実績）'!B34</f>
        <v>0</v>
      </c>
      <c r="C37" s="1073">
        <f>'④研修生名簿（実績）'!C34</f>
        <v>0</v>
      </c>
      <c r="D37" s="1073"/>
      <c r="E37" s="1073"/>
      <c r="F37" s="1073"/>
      <c r="G37" s="1074"/>
      <c r="H37" s="1067"/>
      <c r="I37" s="1068"/>
      <c r="J37" s="1068"/>
      <c r="K37" s="1068"/>
      <c r="L37" s="1069"/>
      <c r="M37" s="1070"/>
      <c r="N37" s="1071"/>
      <c r="O37" s="1071"/>
      <c r="P37" s="1072"/>
    </row>
    <row r="38" spans="1:16" ht="21" customHeight="1">
      <c r="A38" s="364">
        <v>30</v>
      </c>
      <c r="B38" s="369">
        <f>'④研修生名簿（実績）'!B35</f>
        <v>0</v>
      </c>
      <c r="C38" s="1073">
        <f>'④研修生名簿（実績）'!C35</f>
        <v>0</v>
      </c>
      <c r="D38" s="1073"/>
      <c r="E38" s="1073"/>
      <c r="F38" s="1073"/>
      <c r="G38" s="1074"/>
      <c r="H38" s="1067"/>
      <c r="I38" s="1068"/>
      <c r="J38" s="1068"/>
      <c r="K38" s="1068"/>
      <c r="L38" s="1069"/>
      <c r="M38" s="1070"/>
      <c r="N38" s="1071"/>
      <c r="O38" s="1071"/>
      <c r="P38" s="1072"/>
    </row>
    <row r="39" spans="1:16" ht="21" hidden="1" customHeight="1">
      <c r="A39" s="364">
        <v>31</v>
      </c>
      <c r="B39" s="369">
        <f>'④研修生名簿（実績）'!B36</f>
        <v>0</v>
      </c>
      <c r="C39" s="1073">
        <f>'④研修生名簿（実績）'!C36</f>
        <v>0</v>
      </c>
      <c r="D39" s="1073"/>
      <c r="E39" s="1073"/>
      <c r="F39" s="1073"/>
      <c r="G39" s="1074"/>
      <c r="H39" s="1067"/>
      <c r="I39" s="1068"/>
      <c r="J39" s="1068"/>
      <c r="K39" s="1068"/>
      <c r="L39" s="1069"/>
      <c r="M39" s="1070"/>
      <c r="N39" s="1071"/>
      <c r="O39" s="1071"/>
      <c r="P39" s="1072"/>
    </row>
    <row r="40" spans="1:16" ht="21" hidden="1" customHeight="1">
      <c r="A40" s="364">
        <v>32</v>
      </c>
      <c r="B40" s="369">
        <f>'④研修生名簿（実績）'!B37</f>
        <v>0</v>
      </c>
      <c r="C40" s="1073">
        <f>'④研修生名簿（実績）'!C37</f>
        <v>0</v>
      </c>
      <c r="D40" s="1073"/>
      <c r="E40" s="1073"/>
      <c r="F40" s="1073"/>
      <c r="G40" s="1074"/>
      <c r="H40" s="1067"/>
      <c r="I40" s="1068"/>
      <c r="J40" s="1068"/>
      <c r="K40" s="1068"/>
      <c r="L40" s="1069"/>
      <c r="M40" s="1070"/>
      <c r="N40" s="1071"/>
      <c r="O40" s="1071"/>
      <c r="P40" s="1072"/>
    </row>
    <row r="41" spans="1:16" ht="21" hidden="1" customHeight="1">
      <c r="A41" s="364">
        <v>33</v>
      </c>
      <c r="B41" s="369">
        <f>'④研修生名簿（実績）'!B38</f>
        <v>0</v>
      </c>
      <c r="C41" s="1073">
        <f>'④研修生名簿（実績）'!C38</f>
        <v>0</v>
      </c>
      <c r="D41" s="1073"/>
      <c r="E41" s="1073"/>
      <c r="F41" s="1073"/>
      <c r="G41" s="1074"/>
      <c r="H41" s="1067"/>
      <c r="I41" s="1068"/>
      <c r="J41" s="1068"/>
      <c r="K41" s="1068"/>
      <c r="L41" s="1069"/>
      <c r="M41" s="1070"/>
      <c r="N41" s="1071"/>
      <c r="O41" s="1071"/>
      <c r="P41" s="1072"/>
    </row>
    <row r="42" spans="1:16" ht="21" hidden="1" customHeight="1">
      <c r="A42" s="364">
        <v>34</v>
      </c>
      <c r="B42" s="369">
        <f>'④研修生名簿（実績）'!B39</f>
        <v>0</v>
      </c>
      <c r="C42" s="1073">
        <f>'④研修生名簿（実績）'!C39</f>
        <v>0</v>
      </c>
      <c r="D42" s="1073"/>
      <c r="E42" s="1073"/>
      <c r="F42" s="1073"/>
      <c r="G42" s="1074"/>
      <c r="H42" s="1067"/>
      <c r="I42" s="1068"/>
      <c r="J42" s="1068"/>
      <c r="K42" s="1068"/>
      <c r="L42" s="1069"/>
      <c r="M42" s="1070"/>
      <c r="N42" s="1071"/>
      <c r="O42" s="1071"/>
      <c r="P42" s="1072"/>
    </row>
    <row r="43" spans="1:16" ht="21" hidden="1" customHeight="1">
      <c r="A43" s="364">
        <v>35</v>
      </c>
      <c r="B43" s="369">
        <f>'④研修生名簿（実績）'!B40</f>
        <v>0</v>
      </c>
      <c r="C43" s="1073">
        <f>'④研修生名簿（実績）'!C40</f>
        <v>0</v>
      </c>
      <c r="D43" s="1073"/>
      <c r="E43" s="1073"/>
      <c r="F43" s="1073"/>
      <c r="G43" s="1074"/>
      <c r="H43" s="1067"/>
      <c r="I43" s="1068"/>
      <c r="J43" s="1068"/>
      <c r="K43" s="1068"/>
      <c r="L43" s="1069"/>
      <c r="M43" s="1070"/>
      <c r="N43" s="1071"/>
      <c r="O43" s="1071"/>
      <c r="P43" s="1072"/>
    </row>
    <row r="44" spans="1:16" ht="21" hidden="1" customHeight="1">
      <c r="A44" s="364">
        <v>36</v>
      </c>
      <c r="B44" s="369">
        <f>'④研修生名簿（実績）'!B41</f>
        <v>0</v>
      </c>
      <c r="C44" s="1073">
        <f>'④研修生名簿（実績）'!C41</f>
        <v>0</v>
      </c>
      <c r="D44" s="1073"/>
      <c r="E44" s="1073"/>
      <c r="F44" s="1073"/>
      <c r="G44" s="1074"/>
      <c r="H44" s="1067"/>
      <c r="I44" s="1068"/>
      <c r="J44" s="1068"/>
      <c r="K44" s="1068"/>
      <c r="L44" s="1069"/>
      <c r="M44" s="1070"/>
      <c r="N44" s="1071"/>
      <c r="O44" s="1071"/>
      <c r="P44" s="1072"/>
    </row>
    <row r="45" spans="1:16" ht="21" hidden="1" customHeight="1">
      <c r="A45" s="364">
        <v>37</v>
      </c>
      <c r="B45" s="369">
        <f>'④研修生名簿（実績）'!B42</f>
        <v>0</v>
      </c>
      <c r="C45" s="1073">
        <f>'④研修生名簿（実績）'!C42</f>
        <v>0</v>
      </c>
      <c r="D45" s="1073"/>
      <c r="E45" s="1073"/>
      <c r="F45" s="1073"/>
      <c r="G45" s="1074"/>
      <c r="H45" s="1067"/>
      <c r="I45" s="1068"/>
      <c r="J45" s="1068"/>
      <c r="K45" s="1068"/>
      <c r="L45" s="1069"/>
      <c r="M45" s="1070"/>
      <c r="N45" s="1071"/>
      <c r="O45" s="1071"/>
      <c r="P45" s="1072"/>
    </row>
    <row r="46" spans="1:16" ht="21" hidden="1" customHeight="1">
      <c r="A46" s="364">
        <v>38</v>
      </c>
      <c r="B46" s="369">
        <f>'④研修生名簿（実績）'!B43</f>
        <v>0</v>
      </c>
      <c r="C46" s="1073">
        <f>'④研修生名簿（実績）'!C43</f>
        <v>0</v>
      </c>
      <c r="D46" s="1073"/>
      <c r="E46" s="1073"/>
      <c r="F46" s="1073"/>
      <c r="G46" s="1074"/>
      <c r="H46" s="1067"/>
      <c r="I46" s="1068"/>
      <c r="J46" s="1068"/>
      <c r="K46" s="1068"/>
      <c r="L46" s="1069"/>
      <c r="M46" s="1070"/>
      <c r="N46" s="1071"/>
      <c r="O46" s="1071"/>
      <c r="P46" s="1072"/>
    </row>
    <row r="47" spans="1:16" ht="21" hidden="1" customHeight="1">
      <c r="A47" s="364">
        <v>39</v>
      </c>
      <c r="B47" s="369">
        <f>'④研修生名簿（実績）'!B44</f>
        <v>0</v>
      </c>
      <c r="C47" s="1073">
        <f>'④研修生名簿（実績）'!C44</f>
        <v>0</v>
      </c>
      <c r="D47" s="1073"/>
      <c r="E47" s="1073"/>
      <c r="F47" s="1073"/>
      <c r="G47" s="1074"/>
      <c r="H47" s="1067"/>
      <c r="I47" s="1068"/>
      <c r="J47" s="1068"/>
      <c r="K47" s="1068"/>
      <c r="L47" s="1069"/>
      <c r="M47" s="1070"/>
      <c r="N47" s="1071"/>
      <c r="O47" s="1071"/>
      <c r="P47" s="1072"/>
    </row>
    <row r="48" spans="1:16" ht="21" hidden="1" customHeight="1">
      <c r="A48" s="364">
        <v>40</v>
      </c>
      <c r="B48" s="369">
        <f>'④研修生名簿（実績）'!B45</f>
        <v>0</v>
      </c>
      <c r="C48" s="1073">
        <f>'④研修生名簿（実績）'!C45</f>
        <v>0</v>
      </c>
      <c r="D48" s="1073"/>
      <c r="E48" s="1073"/>
      <c r="F48" s="1073"/>
      <c r="G48" s="1074"/>
      <c r="H48" s="1067"/>
      <c r="I48" s="1068"/>
      <c r="J48" s="1068"/>
      <c r="K48" s="1068"/>
      <c r="L48" s="1069"/>
      <c r="M48" s="1070"/>
      <c r="N48" s="1071"/>
      <c r="O48" s="1071"/>
      <c r="P48" s="1072"/>
    </row>
    <row r="49" spans="1:16" ht="21" hidden="1" customHeight="1">
      <c r="A49" s="364">
        <v>41</v>
      </c>
      <c r="B49" s="369">
        <f>'④研修生名簿（実績）'!B46</f>
        <v>0</v>
      </c>
      <c r="C49" s="1073">
        <f>'④研修生名簿（実績）'!C46</f>
        <v>0</v>
      </c>
      <c r="D49" s="1073"/>
      <c r="E49" s="1073"/>
      <c r="F49" s="1073"/>
      <c r="G49" s="1074"/>
      <c r="H49" s="1067"/>
      <c r="I49" s="1068"/>
      <c r="J49" s="1068"/>
      <c r="K49" s="1068"/>
      <c r="L49" s="1069"/>
      <c r="M49" s="1070"/>
      <c r="N49" s="1071"/>
      <c r="O49" s="1071"/>
      <c r="P49" s="1072"/>
    </row>
    <row r="50" spans="1:16" ht="21" hidden="1" customHeight="1">
      <c r="A50" s="364">
        <v>42</v>
      </c>
      <c r="B50" s="369">
        <f>'④研修生名簿（実績）'!B47</f>
        <v>0</v>
      </c>
      <c r="C50" s="1073">
        <f>'④研修生名簿（実績）'!C47</f>
        <v>0</v>
      </c>
      <c r="D50" s="1073"/>
      <c r="E50" s="1073"/>
      <c r="F50" s="1073"/>
      <c r="G50" s="1074"/>
      <c r="H50" s="1067"/>
      <c r="I50" s="1068"/>
      <c r="J50" s="1068"/>
      <c r="K50" s="1068"/>
      <c r="L50" s="1069"/>
      <c r="M50" s="1070"/>
      <c r="N50" s="1071"/>
      <c r="O50" s="1071"/>
      <c r="P50" s="1072"/>
    </row>
    <row r="51" spans="1:16" ht="21" hidden="1" customHeight="1">
      <c r="A51" s="364">
        <v>43</v>
      </c>
      <c r="B51" s="369">
        <f>'④研修生名簿（実績）'!B48</f>
        <v>0</v>
      </c>
      <c r="C51" s="1073">
        <f>'④研修生名簿（実績）'!C48</f>
        <v>0</v>
      </c>
      <c r="D51" s="1073"/>
      <c r="E51" s="1073"/>
      <c r="F51" s="1073"/>
      <c r="G51" s="1074"/>
      <c r="H51" s="1067"/>
      <c r="I51" s="1068"/>
      <c r="J51" s="1068"/>
      <c r="K51" s="1068"/>
      <c r="L51" s="1069"/>
      <c r="M51" s="1070"/>
      <c r="N51" s="1071"/>
      <c r="O51" s="1071"/>
      <c r="P51" s="1072"/>
    </row>
    <row r="52" spans="1:16" ht="21" hidden="1" customHeight="1">
      <c r="A52" s="364">
        <v>44</v>
      </c>
      <c r="B52" s="369">
        <f>'④研修生名簿（実績）'!B49</f>
        <v>0</v>
      </c>
      <c r="C52" s="1073">
        <f>'④研修生名簿（実績）'!C49</f>
        <v>0</v>
      </c>
      <c r="D52" s="1073"/>
      <c r="E52" s="1073"/>
      <c r="F52" s="1073"/>
      <c r="G52" s="1074"/>
      <c r="H52" s="1067"/>
      <c r="I52" s="1068"/>
      <c r="J52" s="1068"/>
      <c r="K52" s="1068"/>
      <c r="L52" s="1069"/>
      <c r="M52" s="1070"/>
      <c r="N52" s="1071"/>
      <c r="O52" s="1071"/>
      <c r="P52" s="1072"/>
    </row>
    <row r="53" spans="1:16" ht="21" hidden="1" customHeight="1">
      <c r="A53" s="364">
        <v>45</v>
      </c>
      <c r="B53" s="369">
        <f>'④研修生名簿（実績）'!B50</f>
        <v>0</v>
      </c>
      <c r="C53" s="1073">
        <f>'④研修生名簿（実績）'!C50</f>
        <v>0</v>
      </c>
      <c r="D53" s="1073"/>
      <c r="E53" s="1073"/>
      <c r="F53" s="1073"/>
      <c r="G53" s="1074"/>
      <c r="H53" s="1067"/>
      <c r="I53" s="1068"/>
      <c r="J53" s="1068"/>
      <c r="K53" s="1068"/>
      <c r="L53" s="1069"/>
      <c r="M53" s="1070"/>
      <c r="N53" s="1071"/>
      <c r="O53" s="1071"/>
      <c r="P53" s="1072"/>
    </row>
    <row r="54" spans="1:16" ht="21" hidden="1" customHeight="1">
      <c r="A54" s="364">
        <v>46</v>
      </c>
      <c r="B54" s="369">
        <f>'④研修生名簿（実績）'!B51</f>
        <v>0</v>
      </c>
      <c r="C54" s="1073">
        <f>'④研修生名簿（実績）'!C51</f>
        <v>0</v>
      </c>
      <c r="D54" s="1073"/>
      <c r="E54" s="1073"/>
      <c r="F54" s="1073"/>
      <c r="G54" s="1074"/>
      <c r="H54" s="1067"/>
      <c r="I54" s="1068"/>
      <c r="J54" s="1068"/>
      <c r="K54" s="1068"/>
      <c r="L54" s="1069"/>
      <c r="M54" s="1070"/>
      <c r="N54" s="1071"/>
      <c r="O54" s="1071"/>
      <c r="P54" s="1072"/>
    </row>
    <row r="55" spans="1:16" ht="21" hidden="1" customHeight="1">
      <c r="A55" s="364">
        <v>47</v>
      </c>
      <c r="B55" s="369">
        <f>'④研修生名簿（実績）'!B52</f>
        <v>0</v>
      </c>
      <c r="C55" s="1073">
        <f>'④研修生名簿（実績）'!C52</f>
        <v>0</v>
      </c>
      <c r="D55" s="1073"/>
      <c r="E55" s="1073"/>
      <c r="F55" s="1073"/>
      <c r="G55" s="1074"/>
      <c r="H55" s="1067"/>
      <c r="I55" s="1068"/>
      <c r="J55" s="1068"/>
      <c r="K55" s="1068"/>
      <c r="L55" s="1069"/>
      <c r="M55" s="1070"/>
      <c r="N55" s="1071"/>
      <c r="O55" s="1071"/>
      <c r="P55" s="1072"/>
    </row>
    <row r="56" spans="1:16" ht="21" hidden="1" customHeight="1">
      <c r="A56" s="364">
        <v>48</v>
      </c>
      <c r="B56" s="369">
        <f>'④研修生名簿（実績）'!B53</f>
        <v>0</v>
      </c>
      <c r="C56" s="1073">
        <f>'④研修生名簿（実績）'!C53</f>
        <v>0</v>
      </c>
      <c r="D56" s="1073"/>
      <c r="E56" s="1073"/>
      <c r="F56" s="1073"/>
      <c r="G56" s="1074"/>
      <c r="H56" s="1067"/>
      <c r="I56" s="1068"/>
      <c r="J56" s="1068"/>
      <c r="K56" s="1068"/>
      <c r="L56" s="1069"/>
      <c r="M56" s="1070"/>
      <c r="N56" s="1071"/>
      <c r="O56" s="1071"/>
      <c r="P56" s="1072"/>
    </row>
    <row r="57" spans="1:16" ht="21" hidden="1" customHeight="1">
      <c r="A57" s="364">
        <v>49</v>
      </c>
      <c r="B57" s="369">
        <f>'④研修生名簿（実績）'!B54</f>
        <v>0</v>
      </c>
      <c r="C57" s="1073">
        <f>'④研修生名簿（実績）'!C54</f>
        <v>0</v>
      </c>
      <c r="D57" s="1073"/>
      <c r="E57" s="1073"/>
      <c r="F57" s="1073"/>
      <c r="G57" s="1074"/>
      <c r="H57" s="1067"/>
      <c r="I57" s="1068"/>
      <c r="J57" s="1068"/>
      <c r="K57" s="1068"/>
      <c r="L57" s="1069"/>
      <c r="M57" s="1070"/>
      <c r="N57" s="1071"/>
      <c r="O57" s="1071"/>
      <c r="P57" s="1072"/>
    </row>
    <row r="58" spans="1:16" ht="21" hidden="1" customHeight="1">
      <c r="A58" s="364">
        <v>50</v>
      </c>
      <c r="B58" s="369">
        <f>'④研修生名簿（実績）'!B55</f>
        <v>0</v>
      </c>
      <c r="C58" s="1073">
        <f>'④研修生名簿（実績）'!C55</f>
        <v>0</v>
      </c>
      <c r="D58" s="1073"/>
      <c r="E58" s="1073"/>
      <c r="F58" s="1073"/>
      <c r="G58" s="1074"/>
      <c r="H58" s="1067"/>
      <c r="I58" s="1068"/>
      <c r="J58" s="1068"/>
      <c r="K58" s="1068"/>
      <c r="L58" s="1069"/>
      <c r="M58" s="1070"/>
      <c r="N58" s="1071"/>
      <c r="O58" s="1071"/>
      <c r="P58" s="1072"/>
    </row>
  </sheetData>
  <mergeCells count="156">
    <mergeCell ref="A2:P2"/>
    <mergeCell ref="A4:P4"/>
    <mergeCell ref="B6:C6"/>
    <mergeCell ref="B8:G8"/>
    <mergeCell ref="C9:G9"/>
    <mergeCell ref="C16:G16"/>
    <mergeCell ref="C17:G17"/>
    <mergeCell ref="C18:G18"/>
    <mergeCell ref="C19:G19"/>
    <mergeCell ref="H15:L15"/>
    <mergeCell ref="M15:P15"/>
    <mergeCell ref="H16:L16"/>
    <mergeCell ref="M16:P16"/>
    <mergeCell ref="H17:L17"/>
    <mergeCell ref="M17:P17"/>
    <mergeCell ref="H12:L12"/>
    <mergeCell ref="M12:P12"/>
    <mergeCell ref="H13:L13"/>
    <mergeCell ref="M13:P13"/>
    <mergeCell ref="H14:L14"/>
    <mergeCell ref="M14:P14"/>
    <mergeCell ref="C20:G20"/>
    <mergeCell ref="C21:G21"/>
    <mergeCell ref="C10:G10"/>
    <mergeCell ref="C11:G11"/>
    <mergeCell ref="C12:G12"/>
    <mergeCell ref="C13:G13"/>
    <mergeCell ref="C14:G14"/>
    <mergeCell ref="C15:G15"/>
    <mergeCell ref="C28:G28"/>
    <mergeCell ref="C29:G29"/>
    <mergeCell ref="C30:G30"/>
    <mergeCell ref="C31:G31"/>
    <mergeCell ref="C32:G32"/>
    <mergeCell ref="C33:G33"/>
    <mergeCell ref="C22:G22"/>
    <mergeCell ref="C23:G23"/>
    <mergeCell ref="C24:G24"/>
    <mergeCell ref="C25:G25"/>
    <mergeCell ref="C26:G26"/>
    <mergeCell ref="C27:G27"/>
    <mergeCell ref="C43:G43"/>
    <mergeCell ref="C44:G44"/>
    <mergeCell ref="C45:G45"/>
    <mergeCell ref="C34:G34"/>
    <mergeCell ref="C35:G35"/>
    <mergeCell ref="C36:G36"/>
    <mergeCell ref="C37:G37"/>
    <mergeCell ref="C38:G38"/>
    <mergeCell ref="C39:G39"/>
    <mergeCell ref="C58:G58"/>
    <mergeCell ref="H8:L8"/>
    <mergeCell ref="M8:P8"/>
    <mergeCell ref="H9:L9"/>
    <mergeCell ref="M9:P9"/>
    <mergeCell ref="H10:L10"/>
    <mergeCell ref="M10:P10"/>
    <mergeCell ref="H11:L11"/>
    <mergeCell ref="M11:P11"/>
    <mergeCell ref="C52:G52"/>
    <mergeCell ref="C53:G53"/>
    <mergeCell ref="C54:G54"/>
    <mergeCell ref="C55:G55"/>
    <mergeCell ref="C56:G56"/>
    <mergeCell ref="C57:G57"/>
    <mergeCell ref="C46:G46"/>
    <mergeCell ref="C47:G47"/>
    <mergeCell ref="C48:G48"/>
    <mergeCell ref="C49:G49"/>
    <mergeCell ref="C50:G50"/>
    <mergeCell ref="C51:G51"/>
    <mergeCell ref="C40:G40"/>
    <mergeCell ref="C41:G41"/>
    <mergeCell ref="C42:G42"/>
    <mergeCell ref="H21:L21"/>
    <mergeCell ref="M21:P21"/>
    <mergeCell ref="H22:L22"/>
    <mergeCell ref="M22:P22"/>
    <mergeCell ref="H23:L23"/>
    <mergeCell ref="M23:P23"/>
    <mergeCell ref="H18:L18"/>
    <mergeCell ref="M18:P18"/>
    <mergeCell ref="H19:L19"/>
    <mergeCell ref="M19:P19"/>
    <mergeCell ref="H20:L20"/>
    <mergeCell ref="M20:P20"/>
    <mergeCell ref="H27:L27"/>
    <mergeCell ref="M27:P27"/>
    <mergeCell ref="H28:L28"/>
    <mergeCell ref="M28:P28"/>
    <mergeCell ref="H29:L29"/>
    <mergeCell ref="M29:P29"/>
    <mergeCell ref="H24:L24"/>
    <mergeCell ref="M24:P24"/>
    <mergeCell ref="H25:L25"/>
    <mergeCell ref="M25:P25"/>
    <mergeCell ref="H26:L26"/>
    <mergeCell ref="M26:P26"/>
    <mergeCell ref="H33:L33"/>
    <mergeCell ref="M33:P33"/>
    <mergeCell ref="H34:L34"/>
    <mergeCell ref="M34:P34"/>
    <mergeCell ref="H35:L35"/>
    <mergeCell ref="M35:P35"/>
    <mergeCell ref="H30:L30"/>
    <mergeCell ref="M30:P30"/>
    <mergeCell ref="H31:L31"/>
    <mergeCell ref="M31:P31"/>
    <mergeCell ref="H32:L32"/>
    <mergeCell ref="M32:P32"/>
    <mergeCell ref="H39:L39"/>
    <mergeCell ref="M39:P39"/>
    <mergeCell ref="H40:L40"/>
    <mergeCell ref="M40:P40"/>
    <mergeCell ref="H41:L41"/>
    <mergeCell ref="M41:P41"/>
    <mergeCell ref="H36:L36"/>
    <mergeCell ref="M36:P36"/>
    <mergeCell ref="H37:L37"/>
    <mergeCell ref="M37:P37"/>
    <mergeCell ref="H38:L38"/>
    <mergeCell ref="M38:P38"/>
    <mergeCell ref="H45:L45"/>
    <mergeCell ref="M45:P45"/>
    <mergeCell ref="H46:L46"/>
    <mergeCell ref="M46:P46"/>
    <mergeCell ref="H47:L47"/>
    <mergeCell ref="M47:P47"/>
    <mergeCell ref="H42:L42"/>
    <mergeCell ref="M42:P42"/>
    <mergeCell ref="H43:L43"/>
    <mergeCell ref="M43:P43"/>
    <mergeCell ref="H44:L44"/>
    <mergeCell ref="M44:P44"/>
    <mergeCell ref="H51:L51"/>
    <mergeCell ref="M51:P51"/>
    <mergeCell ref="H52:L52"/>
    <mergeCell ref="M52:P52"/>
    <mergeCell ref="H53:L53"/>
    <mergeCell ref="M53:P53"/>
    <mergeCell ref="H48:L48"/>
    <mergeCell ref="M48:P48"/>
    <mergeCell ref="H49:L49"/>
    <mergeCell ref="M49:P49"/>
    <mergeCell ref="H50:L50"/>
    <mergeCell ref="M50:P50"/>
    <mergeCell ref="H57:L57"/>
    <mergeCell ref="M57:P57"/>
    <mergeCell ref="H58:L58"/>
    <mergeCell ref="M58:P58"/>
    <mergeCell ref="H54:L54"/>
    <mergeCell ref="M54:P54"/>
    <mergeCell ref="H55:L55"/>
    <mergeCell ref="M55:P55"/>
    <mergeCell ref="H56:L56"/>
    <mergeCell ref="M56:P56"/>
  </mergeCells>
  <phoneticPr fontId="1"/>
  <dataValidations count="1">
    <dataValidation type="list" allowBlank="1" showInputMessage="1" sqref="M9:M58 H9:H58">
      <formula1>"○,×"</formula1>
    </dataValidation>
  </dataValidations>
  <printOptions horizontalCentered="1"/>
  <pageMargins left="0.51181102362204722" right="0.51181102362204722" top="0.74803149606299213" bottom="0.55118110236220474" header="0.31496062992125984" footer="0.31496062992125984"/>
  <pageSetup paperSize="9" scale="94" orientation="portrait" blackAndWhite="1"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I23"/>
  <sheetViews>
    <sheetView showGridLines="0" view="pageBreakPreview" zoomScaleNormal="100" zoomScaleSheetLayoutView="100" workbookViewId="0">
      <selection activeCell="H20" sqref="H20"/>
    </sheetView>
  </sheetViews>
  <sheetFormatPr defaultRowHeight="17.25" customHeight="1"/>
  <cols>
    <col min="1" max="1" width="4.375" style="397" customWidth="1"/>
    <col min="2" max="2" width="20" style="362" bestFit="1" customWidth="1"/>
    <col min="3" max="3" width="11.625" style="362" customWidth="1"/>
    <col min="4" max="4" width="2.125" style="362" bestFit="1" customWidth="1"/>
    <col min="5" max="5" width="11.625" style="362" customWidth="1"/>
    <col min="6" max="6" width="13.625" style="362" customWidth="1"/>
    <col min="7" max="7" width="4" style="379" customWidth="1"/>
    <col min="8" max="8" width="16.625" style="362" customWidth="1"/>
    <col min="9" max="9" width="4.375" style="362" customWidth="1"/>
    <col min="10" max="16384" width="9" style="362"/>
  </cols>
  <sheetData>
    <row r="1" spans="1:9" ht="17.25" customHeight="1">
      <c r="A1" s="337" t="s">
        <v>685</v>
      </c>
    </row>
    <row r="2" spans="1:9" ht="17.25" customHeight="1">
      <c r="A2" s="1066" t="s">
        <v>669</v>
      </c>
      <c r="B2" s="1066"/>
      <c r="C2" s="1066"/>
      <c r="D2" s="1066"/>
      <c r="E2" s="1066"/>
      <c r="F2" s="1066"/>
      <c r="G2" s="1066"/>
      <c r="H2" s="1066"/>
      <c r="I2" s="1066"/>
    </row>
    <row r="4" spans="1:9" ht="17.25" customHeight="1">
      <c r="B4" s="377" t="s">
        <v>670</v>
      </c>
      <c r="C4" s="1082" t="s">
        <v>671</v>
      </c>
      <c r="D4" s="1082"/>
      <c r="E4" s="1082"/>
      <c r="F4" s="1082"/>
      <c r="G4" s="1082"/>
      <c r="H4" s="1082"/>
    </row>
    <row r="5" spans="1:9" ht="17.25" customHeight="1">
      <c r="B5" s="377" t="s">
        <v>672</v>
      </c>
      <c r="C5" s="1082" t="str">
        <f>③海外研修実施計画の概要!G5</f>
        <v>AOTS Co., Ltd.</v>
      </c>
      <c r="D5" s="1082"/>
      <c r="E5" s="1082"/>
      <c r="F5" s="1082"/>
      <c r="G5" s="1082"/>
      <c r="H5" s="1082"/>
    </row>
    <row r="6" spans="1:9" ht="17.25" customHeight="1">
      <c r="B6" s="377"/>
    </row>
    <row r="7" spans="1:9" ht="17.25" customHeight="1">
      <c r="B7" s="377" t="s">
        <v>673</v>
      </c>
      <c r="C7" s="1082" t="str">
        <f>③海外研修実施計画の概要!E64</f>
        <v>Kaigai Kenshu Inc.</v>
      </c>
      <c r="D7" s="1082"/>
      <c r="E7" s="1082"/>
      <c r="F7" s="1082"/>
      <c r="G7" s="1082"/>
      <c r="H7" s="1082"/>
    </row>
    <row r="8" spans="1:9" ht="17.25" customHeight="1">
      <c r="B8" s="377" t="s">
        <v>674</v>
      </c>
      <c r="C8" s="1083" t="str">
        <f>③海外研修実施計画の概要!E66</f>
        <v>Jakarta Rd. 123, Jakarta, Indonesia</v>
      </c>
      <c r="D8" s="1083"/>
      <c r="E8" s="1083"/>
      <c r="F8" s="1083"/>
      <c r="G8" s="1083"/>
      <c r="H8" s="1083"/>
    </row>
    <row r="9" spans="1:9" ht="17.25" customHeight="1">
      <c r="B9" s="377"/>
      <c r="C9" s="1083"/>
      <c r="D9" s="1083"/>
      <c r="E9" s="1083"/>
      <c r="F9" s="1083"/>
      <c r="G9" s="1083"/>
      <c r="H9" s="1083"/>
    </row>
    <row r="10" spans="1:9" ht="17.25" customHeight="1">
      <c r="B10" s="377" t="s">
        <v>675</v>
      </c>
      <c r="C10" s="1083" t="str">
        <f>③海外研修実施計画の概要!G10</f>
        <v>5S and Production Management Training for Leaders at a Manufacutruing Site</v>
      </c>
      <c r="D10" s="1083"/>
      <c r="E10" s="1083"/>
      <c r="F10" s="1083"/>
      <c r="G10" s="1083"/>
      <c r="H10" s="1083"/>
    </row>
    <row r="11" spans="1:9" ht="17.25" customHeight="1">
      <c r="B11" s="377"/>
      <c r="C11" s="1083"/>
      <c r="D11" s="1083"/>
      <c r="E11" s="1083"/>
      <c r="F11" s="1083"/>
      <c r="G11" s="1083"/>
      <c r="H11" s="1083"/>
    </row>
    <row r="12" spans="1:9" ht="17.25" customHeight="1">
      <c r="B12" s="377" t="s">
        <v>676</v>
      </c>
      <c r="C12" s="427">
        <f>'②海外研修実施結果（報告書）'!B13</f>
        <v>44410</v>
      </c>
      <c r="D12" s="363" t="s">
        <v>686</v>
      </c>
      <c r="E12" s="427">
        <f>'②海外研修実施結果（報告書）'!H13</f>
        <v>44419</v>
      </c>
    </row>
    <row r="13" spans="1:9" ht="17.25" customHeight="1">
      <c r="B13" s="377"/>
    </row>
    <row r="14" spans="1:9" ht="17.25" customHeight="1">
      <c r="B14" s="377" t="s">
        <v>677</v>
      </c>
      <c r="C14" s="378" t="s">
        <v>678</v>
      </c>
      <c r="D14" s="1084">
        <v>1500</v>
      </c>
      <c r="E14" s="1084"/>
    </row>
    <row r="15" spans="1:9" ht="17.25" customHeight="1">
      <c r="B15" s="377" t="s">
        <v>679</v>
      </c>
      <c r="C15" s="377">
        <f>'②海外研修実施結果（報告書）'!B15</f>
        <v>20</v>
      </c>
      <c r="D15" s="1077" t="s">
        <v>680</v>
      </c>
      <c r="E15" s="1077"/>
    </row>
    <row r="16" spans="1:9" ht="17.25" customHeight="1">
      <c r="B16" s="377" t="s">
        <v>681</v>
      </c>
      <c r="C16" s="377">
        <f>'②海外研修実施結果（報告書）'!M13</f>
        <v>8</v>
      </c>
      <c r="D16" s="1077" t="s">
        <v>682</v>
      </c>
      <c r="E16" s="1077"/>
    </row>
    <row r="17" spans="2:8" ht="17.25" customHeight="1">
      <c r="B17" s="377" t="s">
        <v>683</v>
      </c>
      <c r="C17" s="377" t="s">
        <v>678</v>
      </c>
      <c r="D17" s="1078">
        <f>D14*C15*C16</f>
        <v>240000</v>
      </c>
      <c r="E17" s="1078"/>
      <c r="F17" s="1078"/>
    </row>
    <row r="19" spans="2:8" ht="17.25" customHeight="1">
      <c r="C19" s="1080"/>
      <c r="D19" s="1080"/>
      <c r="E19" s="1080"/>
      <c r="F19" s="1080"/>
      <c r="G19" s="380"/>
      <c r="H19" s="382">
        <v>44287</v>
      </c>
    </row>
    <row r="20" spans="2:8" ht="17.25" customHeight="1" thickBot="1">
      <c r="C20" s="1081"/>
      <c r="D20" s="1081"/>
      <c r="E20" s="1081"/>
      <c r="F20" s="1081"/>
      <c r="G20" s="380"/>
    </row>
    <row r="21" spans="2:8" ht="17.25" customHeight="1">
      <c r="C21" s="1080" t="s">
        <v>687</v>
      </c>
      <c r="D21" s="1080"/>
      <c r="E21" s="1080"/>
      <c r="F21" s="1080"/>
      <c r="G21" s="381"/>
    </row>
    <row r="22" spans="2:8" ht="17.25" customHeight="1">
      <c r="C22" s="1079" t="s">
        <v>690</v>
      </c>
      <c r="D22" s="1079"/>
      <c r="E22" s="1079"/>
      <c r="F22" s="1079"/>
      <c r="G22" s="380"/>
    </row>
    <row r="23" spans="2:8" ht="17.25" customHeight="1">
      <c r="C23" s="1079" t="s">
        <v>684</v>
      </c>
      <c r="D23" s="1079"/>
      <c r="E23" s="1079"/>
      <c r="F23" s="1079"/>
      <c r="G23" s="380"/>
    </row>
  </sheetData>
  <mergeCells count="14">
    <mergeCell ref="A2:I2"/>
    <mergeCell ref="D17:F17"/>
    <mergeCell ref="C22:F22"/>
    <mergeCell ref="C23:F23"/>
    <mergeCell ref="C19:F20"/>
    <mergeCell ref="C4:H4"/>
    <mergeCell ref="C5:H5"/>
    <mergeCell ref="C7:H7"/>
    <mergeCell ref="C8:H9"/>
    <mergeCell ref="C10:H11"/>
    <mergeCell ref="C21:F21"/>
    <mergeCell ref="D14:E14"/>
    <mergeCell ref="D15:E15"/>
    <mergeCell ref="D16:E16"/>
  </mergeCells>
  <phoneticPr fontId="1"/>
  <printOptions horizontalCentered="1"/>
  <pageMargins left="0.51181102362204722" right="0.51181102362204722" top="0.74803149606299213" bottom="0.55118110236220474" header="0.31496062992125984" footer="0.31496062992125984"/>
  <pageSetup paperSize="9" orientation="portrait" blackAndWhite="1"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I23"/>
  <sheetViews>
    <sheetView showGridLines="0" view="pageBreakPreview" zoomScaleNormal="100" zoomScaleSheetLayoutView="100" workbookViewId="0">
      <selection activeCell="H20" sqref="H20"/>
    </sheetView>
  </sheetViews>
  <sheetFormatPr defaultRowHeight="17.25" customHeight="1"/>
  <cols>
    <col min="1" max="1" width="4.375" style="397" customWidth="1"/>
    <col min="2" max="2" width="20" style="362" bestFit="1" customWidth="1"/>
    <col min="3" max="3" width="11.625" style="362" customWidth="1"/>
    <col min="4" max="4" width="2.125" style="362" bestFit="1" customWidth="1"/>
    <col min="5" max="5" width="11.625" style="362" customWidth="1"/>
    <col min="6" max="6" width="13.625" style="362" customWidth="1"/>
    <col min="7" max="7" width="4" style="379" customWidth="1"/>
    <col min="8" max="8" width="16.625" style="362" bestFit="1" customWidth="1"/>
    <col min="9" max="9" width="4.375" style="362" customWidth="1"/>
    <col min="10" max="16384" width="9" style="362"/>
  </cols>
  <sheetData>
    <row r="1" spans="1:9" ht="17.25" customHeight="1">
      <c r="A1" s="337" t="s">
        <v>688</v>
      </c>
    </row>
    <row r="2" spans="1:9" ht="17.25" customHeight="1">
      <c r="A2" s="1066" t="s">
        <v>689</v>
      </c>
      <c r="B2" s="1066"/>
      <c r="C2" s="1066"/>
      <c r="D2" s="1066"/>
      <c r="E2" s="1066"/>
      <c r="F2" s="1066"/>
      <c r="G2" s="1066"/>
      <c r="H2" s="1066"/>
      <c r="I2" s="1066"/>
    </row>
    <row r="4" spans="1:9" ht="17.25" customHeight="1">
      <c r="B4" s="377" t="s">
        <v>670</v>
      </c>
      <c r="C4" s="1082" t="s">
        <v>671</v>
      </c>
      <c r="D4" s="1082"/>
      <c r="E4" s="1082"/>
      <c r="F4" s="1082"/>
      <c r="G4" s="1082"/>
      <c r="H4" s="1082"/>
    </row>
    <row r="5" spans="1:9" ht="17.25" customHeight="1">
      <c r="B5" s="377" t="s">
        <v>672</v>
      </c>
      <c r="C5" s="1082" t="str">
        <f>⑩研修協力謝金請求書!C5</f>
        <v>AOTS Co., Ltd.</v>
      </c>
      <c r="D5" s="1082"/>
      <c r="E5" s="1082"/>
      <c r="F5" s="1082"/>
      <c r="G5" s="1082"/>
      <c r="H5" s="1082"/>
    </row>
    <row r="6" spans="1:9" ht="17.25" customHeight="1">
      <c r="B6" s="377"/>
    </row>
    <row r="7" spans="1:9" ht="17.25" customHeight="1">
      <c r="B7" s="377" t="s">
        <v>673</v>
      </c>
      <c r="C7" s="1082" t="str">
        <f>⑩研修協力謝金請求書!C7</f>
        <v>Kaigai Kenshu Inc.</v>
      </c>
      <c r="D7" s="1082"/>
      <c r="E7" s="1082"/>
      <c r="F7" s="1082"/>
      <c r="G7" s="1082"/>
      <c r="H7" s="1082"/>
    </row>
    <row r="8" spans="1:9" ht="17.25" customHeight="1">
      <c r="B8" s="377" t="s">
        <v>674</v>
      </c>
      <c r="C8" s="1083" t="str">
        <f>⑩研修協力謝金請求書!C8</f>
        <v>Jakarta Rd. 123, Jakarta, Indonesia</v>
      </c>
      <c r="D8" s="1083"/>
      <c r="E8" s="1083"/>
      <c r="F8" s="1083"/>
      <c r="G8" s="1083"/>
      <c r="H8" s="1083"/>
    </row>
    <row r="9" spans="1:9" ht="17.25" customHeight="1">
      <c r="B9" s="377"/>
      <c r="C9" s="1083"/>
      <c r="D9" s="1083"/>
      <c r="E9" s="1083"/>
      <c r="F9" s="1083"/>
      <c r="G9" s="1083"/>
      <c r="H9" s="1083"/>
    </row>
    <row r="10" spans="1:9" ht="17.25" customHeight="1">
      <c r="B10" s="377" t="s">
        <v>675</v>
      </c>
      <c r="C10" s="1083" t="str">
        <f>⑩研修協力謝金請求書!C10</f>
        <v>5S and Production Management Training for Leaders at a Manufacutruing Site</v>
      </c>
      <c r="D10" s="1083"/>
      <c r="E10" s="1083"/>
      <c r="F10" s="1083"/>
      <c r="G10" s="1083"/>
      <c r="H10" s="1083"/>
    </row>
    <row r="11" spans="1:9" ht="17.25" customHeight="1">
      <c r="B11" s="377"/>
      <c r="C11" s="1083"/>
      <c r="D11" s="1083"/>
      <c r="E11" s="1083"/>
      <c r="F11" s="1083"/>
      <c r="G11" s="1083"/>
      <c r="H11" s="1083"/>
    </row>
    <row r="12" spans="1:9" ht="17.25" customHeight="1">
      <c r="B12" s="377" t="s">
        <v>676</v>
      </c>
      <c r="C12" s="427">
        <f>⑩研修協力謝金請求書!C12</f>
        <v>44410</v>
      </c>
      <c r="D12" s="363" t="s">
        <v>686</v>
      </c>
      <c r="E12" s="427">
        <f>⑩研修協力謝金請求書!E12</f>
        <v>44419</v>
      </c>
    </row>
    <row r="13" spans="1:9" ht="17.25" customHeight="1">
      <c r="B13" s="377"/>
    </row>
    <row r="14" spans="1:9" ht="17.25" customHeight="1">
      <c r="B14" s="377" t="s">
        <v>677</v>
      </c>
      <c r="C14" s="383" t="str">
        <f>⑩研修協力謝金請求書!C14</f>
        <v>Yen</v>
      </c>
      <c r="D14" s="1086">
        <f>⑩研修協力謝金請求書!D14</f>
        <v>1500</v>
      </c>
      <c r="E14" s="1086"/>
      <c r="F14" s="411"/>
    </row>
    <row r="15" spans="1:9" ht="17.25" customHeight="1">
      <c r="B15" s="377" t="s">
        <v>679</v>
      </c>
      <c r="C15" s="377">
        <f>⑩研修協力謝金請求書!C15</f>
        <v>20</v>
      </c>
      <c r="D15" s="1077" t="s">
        <v>680</v>
      </c>
      <c r="E15" s="1077"/>
    </row>
    <row r="16" spans="1:9" ht="17.25" customHeight="1">
      <c r="B16" s="377" t="s">
        <v>681</v>
      </c>
      <c r="C16" s="377">
        <f>⑩研修協力謝金請求書!C16</f>
        <v>8</v>
      </c>
      <c r="D16" s="1077" t="s">
        <v>682</v>
      </c>
      <c r="E16" s="1077"/>
    </row>
    <row r="17" spans="2:8" ht="17.25" customHeight="1">
      <c r="B17" s="377" t="s">
        <v>683</v>
      </c>
      <c r="C17" s="377" t="s">
        <v>678</v>
      </c>
      <c r="D17" s="1078">
        <f>⑩研修協力謝金請求書!D17</f>
        <v>240000</v>
      </c>
      <c r="E17" s="1078"/>
      <c r="F17" s="1078"/>
    </row>
    <row r="19" spans="2:8" ht="17.25" customHeight="1">
      <c r="C19" s="1080"/>
      <c r="D19" s="1080"/>
      <c r="E19" s="1080"/>
      <c r="F19" s="1080"/>
      <c r="G19" s="380"/>
      <c r="H19" s="382">
        <v>44287</v>
      </c>
    </row>
    <row r="20" spans="2:8" ht="17.25" customHeight="1" thickBot="1">
      <c r="C20" s="1081"/>
      <c r="D20" s="1081"/>
      <c r="E20" s="1081"/>
      <c r="F20" s="1081"/>
      <c r="G20" s="380"/>
    </row>
    <row r="21" spans="2:8" ht="17.25" customHeight="1">
      <c r="C21" s="1087" t="str">
        <f>⑩研修協力謝金請求書!C21</f>
        <v>Mr. XXXXXX</v>
      </c>
      <c r="D21" s="1087"/>
      <c r="E21" s="1087"/>
      <c r="F21" s="1087"/>
      <c r="G21" s="381"/>
    </row>
    <row r="22" spans="2:8" ht="17.25" customHeight="1">
      <c r="C22" s="1085" t="str">
        <f>⑩研修協力謝金請求書!C22</f>
        <v>Director of Secretary（肩書）</v>
      </c>
      <c r="D22" s="1085"/>
      <c r="E22" s="1085"/>
      <c r="F22" s="1085"/>
      <c r="G22" s="380"/>
    </row>
    <row r="23" spans="2:8" ht="17.25" customHeight="1">
      <c r="C23" s="1085" t="s">
        <v>684</v>
      </c>
      <c r="D23" s="1085"/>
      <c r="E23" s="1085"/>
      <c r="F23" s="1085"/>
      <c r="G23" s="380"/>
    </row>
  </sheetData>
  <mergeCells count="14">
    <mergeCell ref="A2:I2"/>
    <mergeCell ref="D17:F17"/>
    <mergeCell ref="C22:F22"/>
    <mergeCell ref="C23:F23"/>
    <mergeCell ref="D14:E14"/>
    <mergeCell ref="D15:E15"/>
    <mergeCell ref="D16:E16"/>
    <mergeCell ref="C19:F20"/>
    <mergeCell ref="C21:F21"/>
    <mergeCell ref="C10:H11"/>
    <mergeCell ref="C4:H4"/>
    <mergeCell ref="C5:H5"/>
    <mergeCell ref="C7:H7"/>
    <mergeCell ref="C8:H9"/>
  </mergeCells>
  <phoneticPr fontId="1"/>
  <printOptions horizontalCentered="1"/>
  <pageMargins left="0.51181102362204722" right="0.51181102362204722" top="0.74803149606299213" bottom="0.55118110236220474" header="0.31496062992125984" footer="0.31496062992125984"/>
  <pageSetup paperSize="9" orientation="portrait" blackAndWhite="1"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2:I36"/>
  <sheetViews>
    <sheetView showGridLines="0" view="pageBreakPreview" zoomScaleNormal="100" zoomScaleSheetLayoutView="100" workbookViewId="0">
      <selection activeCell="F13" sqref="F13:G14"/>
    </sheetView>
  </sheetViews>
  <sheetFormatPr defaultRowHeight="17.25" customHeight="1"/>
  <cols>
    <col min="1" max="2" width="3.375" style="3" bestFit="1" customWidth="1"/>
    <col min="3" max="3" width="6.5" style="3" customWidth="1"/>
    <col min="4" max="4" width="9" style="3"/>
    <col min="5" max="5" width="28.25" style="3" customWidth="1"/>
    <col min="6" max="6" width="13" style="352" bestFit="1" customWidth="1"/>
    <col min="7" max="7" width="20.625" style="3" customWidth="1"/>
    <col min="8" max="9" width="10.5" style="3" customWidth="1"/>
    <col min="10" max="16384" width="9" style="3"/>
  </cols>
  <sheetData>
    <row r="2" spans="1:9" ht="17.25" customHeight="1">
      <c r="A2" s="639" t="s">
        <v>743</v>
      </c>
      <c r="B2" s="639"/>
      <c r="C2" s="639"/>
      <c r="D2" s="639"/>
      <c r="E2" s="639"/>
      <c r="F2" s="639"/>
      <c r="G2" s="639"/>
      <c r="H2" s="639"/>
      <c r="I2" s="639"/>
    </row>
    <row r="3" spans="1:9" ht="17.25" customHeight="1">
      <c r="I3" s="351" t="s">
        <v>736</v>
      </c>
    </row>
    <row r="4" spans="1:9" ht="17.25" customHeight="1">
      <c r="A4" s="597" t="s">
        <v>691</v>
      </c>
      <c r="B4" s="597"/>
      <c r="C4" s="597"/>
      <c r="D4" s="597"/>
      <c r="E4" s="421" t="s">
        <v>708</v>
      </c>
      <c r="F4" s="597" t="s">
        <v>709</v>
      </c>
      <c r="G4" s="597"/>
      <c r="H4" s="424" t="s">
        <v>744</v>
      </c>
      <c r="I4" s="424" t="s">
        <v>307</v>
      </c>
    </row>
    <row r="5" spans="1:9" ht="17.25" customHeight="1">
      <c r="A5" s="1089"/>
      <c r="B5" s="1089"/>
      <c r="C5" s="1089"/>
      <c r="D5" s="1089"/>
      <c r="E5" s="1089"/>
      <c r="F5" s="1089"/>
      <c r="G5" s="1089"/>
      <c r="H5" s="1088"/>
      <c r="I5" s="1088"/>
    </row>
    <row r="6" spans="1:9" ht="17.25" customHeight="1">
      <c r="A6" s="1089"/>
      <c r="B6" s="1089"/>
      <c r="C6" s="1089"/>
      <c r="D6" s="1089"/>
      <c r="E6" s="1089"/>
      <c r="F6" s="1089"/>
      <c r="G6" s="1089"/>
      <c r="H6" s="1088"/>
      <c r="I6" s="1088"/>
    </row>
    <row r="7" spans="1:9" s="352" customFormat="1" ht="17.25" customHeight="1">
      <c r="A7" s="1089"/>
      <c r="B7" s="1089"/>
      <c r="C7" s="1089"/>
      <c r="D7" s="1089"/>
      <c r="E7" s="1089"/>
      <c r="F7" s="1089"/>
      <c r="G7" s="1089"/>
      <c r="H7" s="1088"/>
      <c r="I7" s="1088"/>
    </row>
    <row r="8" spans="1:9" s="352" customFormat="1" ht="17.25" customHeight="1">
      <c r="A8" s="1089"/>
      <c r="B8" s="1089"/>
      <c r="C8" s="1089"/>
      <c r="D8" s="1089"/>
      <c r="E8" s="1089"/>
      <c r="F8" s="1089"/>
      <c r="G8" s="1089"/>
      <c r="H8" s="1088"/>
      <c r="I8" s="1088"/>
    </row>
    <row r="9" spans="1:9" s="352" customFormat="1" ht="17.25" customHeight="1">
      <c r="A9" s="1089"/>
      <c r="B9" s="1089"/>
      <c r="C9" s="1089"/>
      <c r="D9" s="1089"/>
      <c r="E9" s="1089"/>
      <c r="F9" s="1089"/>
      <c r="G9" s="1089"/>
      <c r="H9" s="1088"/>
      <c r="I9" s="1088"/>
    </row>
    <row r="10" spans="1:9" s="352" customFormat="1" ht="17.25" customHeight="1">
      <c r="A10" s="1089"/>
      <c r="B10" s="1089"/>
      <c r="C10" s="1089"/>
      <c r="D10" s="1089"/>
      <c r="E10" s="1089"/>
      <c r="F10" s="1089"/>
      <c r="G10" s="1089"/>
      <c r="H10" s="1088"/>
      <c r="I10" s="1088"/>
    </row>
    <row r="11" spans="1:9" s="352" customFormat="1" ht="17.25" customHeight="1">
      <c r="A11" s="1089"/>
      <c r="B11" s="1089"/>
      <c r="C11" s="1089"/>
      <c r="D11" s="1089"/>
      <c r="E11" s="1089"/>
      <c r="F11" s="1089"/>
      <c r="G11" s="1089"/>
      <c r="H11" s="1088"/>
      <c r="I11" s="1088"/>
    </row>
    <row r="12" spans="1:9" s="352" customFormat="1" ht="17.25" customHeight="1">
      <c r="A12" s="1089"/>
      <c r="B12" s="1089"/>
      <c r="C12" s="1089"/>
      <c r="D12" s="1089"/>
      <c r="E12" s="1089"/>
      <c r="F12" s="1089"/>
      <c r="G12" s="1089"/>
      <c r="H12" s="1088"/>
      <c r="I12" s="1088"/>
    </row>
    <row r="13" spans="1:9" s="352" customFormat="1" ht="17.25" customHeight="1">
      <c r="A13" s="1089"/>
      <c r="B13" s="1089"/>
      <c r="C13" s="1089"/>
      <c r="D13" s="1089"/>
      <c r="E13" s="1089"/>
      <c r="F13" s="1089"/>
      <c r="G13" s="1089"/>
      <c r="H13" s="1088"/>
      <c r="I13" s="1088"/>
    </row>
    <row r="14" spans="1:9" s="352" customFormat="1" ht="17.25" customHeight="1">
      <c r="A14" s="1089"/>
      <c r="B14" s="1089"/>
      <c r="C14" s="1089"/>
      <c r="D14" s="1089"/>
      <c r="E14" s="1089"/>
      <c r="F14" s="1089"/>
      <c r="G14" s="1089"/>
      <c r="H14" s="1088"/>
      <c r="I14" s="1088"/>
    </row>
    <row r="15" spans="1:9" s="352" customFormat="1" ht="17.25" customHeight="1">
      <c r="A15" s="1089"/>
      <c r="B15" s="1089"/>
      <c r="C15" s="1089"/>
      <c r="D15" s="1089"/>
      <c r="E15" s="1089"/>
      <c r="F15" s="1089"/>
      <c r="G15" s="1089"/>
      <c r="H15" s="1088"/>
      <c r="I15" s="1088"/>
    </row>
    <row r="16" spans="1:9" s="352" customFormat="1" ht="17.25" customHeight="1">
      <c r="A16" s="1089"/>
      <c r="B16" s="1089"/>
      <c r="C16" s="1089"/>
      <c r="D16" s="1089"/>
      <c r="E16" s="1089"/>
      <c r="F16" s="1089"/>
      <c r="G16" s="1089"/>
      <c r="H16" s="1088"/>
      <c r="I16" s="1088"/>
    </row>
    <row r="17" spans="1:9" s="352" customFormat="1" ht="17.25" customHeight="1">
      <c r="A17" s="1089"/>
      <c r="B17" s="1089"/>
      <c r="C17" s="1089"/>
      <c r="D17" s="1089"/>
      <c r="E17" s="1089"/>
      <c r="F17" s="1089"/>
      <c r="G17" s="1089"/>
      <c r="H17" s="1088"/>
      <c r="I17" s="1088"/>
    </row>
    <row r="18" spans="1:9" ht="17.25" customHeight="1">
      <c r="A18" s="1089"/>
      <c r="B18" s="1089"/>
      <c r="C18" s="1089"/>
      <c r="D18" s="1089"/>
      <c r="E18" s="1089"/>
      <c r="F18" s="1089"/>
      <c r="G18" s="1089"/>
      <c r="H18" s="1088"/>
      <c r="I18" s="1088"/>
    </row>
    <row r="19" spans="1:9" ht="17.25" customHeight="1">
      <c r="A19" s="1089"/>
      <c r="B19" s="1089"/>
      <c r="C19" s="1089"/>
      <c r="D19" s="1089"/>
      <c r="E19" s="1089"/>
      <c r="F19" s="1089"/>
      <c r="G19" s="1089"/>
      <c r="H19" s="1088"/>
      <c r="I19" s="1088"/>
    </row>
    <row r="20" spans="1:9" ht="17.25" customHeight="1">
      <c r="A20" s="1089"/>
      <c r="B20" s="1089"/>
      <c r="C20" s="1089"/>
      <c r="D20" s="1089"/>
      <c r="E20" s="1089"/>
      <c r="F20" s="1089"/>
      <c r="G20" s="1089"/>
      <c r="H20" s="1088"/>
      <c r="I20" s="1088"/>
    </row>
    <row r="21" spans="1:9" ht="17.25" customHeight="1">
      <c r="A21" s="1089"/>
      <c r="B21" s="1089"/>
      <c r="C21" s="1089"/>
      <c r="D21" s="1089"/>
      <c r="E21" s="1089"/>
      <c r="F21" s="1089"/>
      <c r="G21" s="1089"/>
      <c r="H21" s="1088"/>
      <c r="I21" s="1088"/>
    </row>
    <row r="22" spans="1:9" ht="17.25" customHeight="1">
      <c r="A22" s="1089"/>
      <c r="B22" s="1089"/>
      <c r="C22" s="1089"/>
      <c r="D22" s="1089"/>
      <c r="E22" s="1089"/>
      <c r="F22" s="1089"/>
      <c r="G22" s="1089"/>
      <c r="H22" s="1088"/>
      <c r="I22" s="1088"/>
    </row>
    <row r="23" spans="1:9" ht="17.25" customHeight="1">
      <c r="A23" s="1089"/>
      <c r="B23" s="1089"/>
      <c r="C23" s="1089"/>
      <c r="D23" s="1089"/>
      <c r="E23" s="1089"/>
      <c r="F23" s="1089"/>
      <c r="G23" s="1089"/>
      <c r="H23" s="1088"/>
      <c r="I23" s="1088"/>
    </row>
    <row r="24" spans="1:9" ht="17.25" customHeight="1">
      <c r="A24" s="1089"/>
      <c r="B24" s="1089"/>
      <c r="C24" s="1089"/>
      <c r="D24" s="1089"/>
      <c r="E24" s="1089"/>
      <c r="F24" s="1089"/>
      <c r="G24" s="1089"/>
      <c r="H24" s="1088"/>
      <c r="I24" s="1088"/>
    </row>
    <row r="25" spans="1:9" ht="17.25" customHeight="1">
      <c r="G25" s="422" t="s">
        <v>638</v>
      </c>
      <c r="H25" s="357">
        <f>SUM(H5:H24)</f>
        <v>0</v>
      </c>
      <c r="I25" s="357">
        <f>SUM(I5:I24)</f>
        <v>0</v>
      </c>
    </row>
    <row r="27" spans="1:9" s="337" customFormat="1" ht="17.25" customHeight="1">
      <c r="A27" s="334" t="s">
        <v>705</v>
      </c>
      <c r="B27" s="337" t="s">
        <v>706</v>
      </c>
      <c r="C27" s="3"/>
      <c r="D27" s="337" t="s">
        <v>707</v>
      </c>
      <c r="F27" s="352"/>
    </row>
    <row r="28" spans="1:9" s="337" customFormat="1" ht="17.25" customHeight="1">
      <c r="D28" s="337" t="s">
        <v>711</v>
      </c>
      <c r="F28" s="352"/>
    </row>
    <row r="29" spans="1:9" ht="17.25" customHeight="1">
      <c r="A29" s="334" t="s">
        <v>692</v>
      </c>
      <c r="B29" s="3" t="s">
        <v>699</v>
      </c>
      <c r="F29" s="3"/>
    </row>
    <row r="30" spans="1:9" ht="17.25" customHeight="1">
      <c r="B30" s="3" t="s">
        <v>700</v>
      </c>
      <c r="F30" s="3"/>
    </row>
    <row r="31" spans="1:9" s="423" customFormat="1" ht="17.25" customHeight="1">
      <c r="B31" s="423" t="s">
        <v>745</v>
      </c>
    </row>
    <row r="32" spans="1:9" ht="17.25" customHeight="1">
      <c r="B32" s="334" t="s">
        <v>693</v>
      </c>
      <c r="C32" s="3" t="s">
        <v>701</v>
      </c>
      <c r="F32" s="3"/>
    </row>
    <row r="33" spans="2:6" ht="17.25" customHeight="1">
      <c r="B33" s="334" t="s">
        <v>694</v>
      </c>
      <c r="C33" s="3" t="s">
        <v>702</v>
      </c>
      <c r="F33" s="3"/>
    </row>
    <row r="34" spans="2:6" ht="17.25" customHeight="1">
      <c r="B34" s="334" t="s">
        <v>695</v>
      </c>
      <c r="C34" s="3" t="s">
        <v>696</v>
      </c>
      <c r="F34" s="3"/>
    </row>
    <row r="35" spans="2:6" ht="17.25" customHeight="1">
      <c r="B35" s="334" t="s">
        <v>697</v>
      </c>
      <c r="C35" s="3" t="s">
        <v>704</v>
      </c>
      <c r="F35" s="3"/>
    </row>
    <row r="36" spans="2:6" ht="17.25" customHeight="1">
      <c r="B36" s="334" t="s">
        <v>698</v>
      </c>
      <c r="C36" s="3" t="s">
        <v>703</v>
      </c>
      <c r="F36" s="3"/>
    </row>
  </sheetData>
  <mergeCells count="53">
    <mergeCell ref="A23:D24"/>
    <mergeCell ref="E23:E24"/>
    <mergeCell ref="H23:H24"/>
    <mergeCell ref="I23:I24"/>
    <mergeCell ref="F23:G24"/>
    <mergeCell ref="A21:D22"/>
    <mergeCell ref="E21:E22"/>
    <mergeCell ref="H21:H22"/>
    <mergeCell ref="I21:I22"/>
    <mergeCell ref="F21:G22"/>
    <mergeCell ref="A2:I2"/>
    <mergeCell ref="F4:G4"/>
    <mergeCell ref="A11:D12"/>
    <mergeCell ref="E11:E12"/>
    <mergeCell ref="H11:H12"/>
    <mergeCell ref="I11:I12"/>
    <mergeCell ref="A9:D10"/>
    <mergeCell ref="E9:E10"/>
    <mergeCell ref="H9:H10"/>
    <mergeCell ref="I9:I10"/>
    <mergeCell ref="A7:D8"/>
    <mergeCell ref="E7:E8"/>
    <mergeCell ref="H7:H8"/>
    <mergeCell ref="I7:I8"/>
    <mergeCell ref="I5:I6"/>
    <mergeCell ref="F5:G6"/>
    <mergeCell ref="A19:D20"/>
    <mergeCell ref="E19:E20"/>
    <mergeCell ref="H19:H20"/>
    <mergeCell ref="I19:I20"/>
    <mergeCell ref="F19:G20"/>
    <mergeCell ref="A17:D18"/>
    <mergeCell ref="E17:E18"/>
    <mergeCell ref="H17:H18"/>
    <mergeCell ref="I17:I18"/>
    <mergeCell ref="F17:G18"/>
    <mergeCell ref="A15:D16"/>
    <mergeCell ref="E15:E16"/>
    <mergeCell ref="H15:H16"/>
    <mergeCell ref="I15:I16"/>
    <mergeCell ref="F15:G16"/>
    <mergeCell ref="A13:D14"/>
    <mergeCell ref="E13:E14"/>
    <mergeCell ref="H13:H14"/>
    <mergeCell ref="I13:I14"/>
    <mergeCell ref="F13:G14"/>
    <mergeCell ref="H5:H6"/>
    <mergeCell ref="F9:G10"/>
    <mergeCell ref="F11:G12"/>
    <mergeCell ref="F7:G8"/>
    <mergeCell ref="A4:D4"/>
    <mergeCell ref="A5:D6"/>
    <mergeCell ref="E5:E6"/>
  </mergeCells>
  <phoneticPr fontId="1"/>
  <printOptions horizontalCentered="1"/>
  <pageMargins left="0.51181102362204722" right="0.51181102362204722" top="0.74803149606299213" bottom="0.55118110236220474" header="0.31496062992125984" footer="0.31496062992125984"/>
  <pageSetup paperSize="9" scale="88" orientation="portrait" blackAndWhite="1"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sheetPr>
  <dimension ref="A1:J33"/>
  <sheetViews>
    <sheetView showGridLines="0" view="pageBreakPreview" zoomScaleNormal="100" zoomScaleSheetLayoutView="100" workbookViewId="0">
      <selection activeCell="M27" sqref="M27"/>
    </sheetView>
  </sheetViews>
  <sheetFormatPr defaultRowHeight="17.25" customHeight="1"/>
  <cols>
    <col min="1" max="1" width="19.125" style="3" bestFit="1" customWidth="1"/>
    <col min="2" max="8" width="5.625" style="3" customWidth="1"/>
    <col min="9" max="9" width="26.75" style="3" customWidth="1"/>
    <col min="10" max="16384" width="9" style="3"/>
  </cols>
  <sheetData>
    <row r="1" spans="1:9" ht="17.25" customHeight="1">
      <c r="I1" s="386"/>
    </row>
    <row r="2" spans="1:9" ht="17.25" customHeight="1">
      <c r="A2" s="639" t="s">
        <v>712</v>
      </c>
      <c r="B2" s="639"/>
      <c r="C2" s="639"/>
      <c r="D2" s="639"/>
      <c r="E2" s="639"/>
      <c r="F2" s="639"/>
      <c r="G2" s="639"/>
      <c r="H2" s="639"/>
      <c r="I2" s="639"/>
    </row>
    <row r="3" spans="1:9" s="352" customFormat="1" ht="17.25" customHeight="1">
      <c r="A3" s="404"/>
      <c r="B3" s="404"/>
      <c r="C3" s="404"/>
      <c r="D3" s="404"/>
      <c r="E3" s="404"/>
      <c r="F3" s="404"/>
      <c r="G3" s="404"/>
      <c r="H3" s="404"/>
      <c r="I3" s="404"/>
    </row>
    <row r="4" spans="1:9" ht="17.25" customHeight="1">
      <c r="A4" s="386"/>
      <c r="B4" s="386"/>
      <c r="C4" s="386"/>
      <c r="D4" s="386"/>
      <c r="E4" s="386"/>
      <c r="F4" s="386"/>
      <c r="G4" s="386"/>
      <c r="H4" s="386"/>
      <c r="I4" s="386"/>
    </row>
    <row r="5" spans="1:9" ht="17.25" customHeight="1">
      <c r="A5" s="412" t="s">
        <v>713</v>
      </c>
      <c r="B5" s="386"/>
      <c r="C5" s="386"/>
      <c r="D5" s="386"/>
      <c r="E5" s="386"/>
      <c r="F5" s="386"/>
      <c r="G5" s="386"/>
      <c r="H5" s="386"/>
      <c r="I5" s="386"/>
    </row>
    <row r="6" spans="1:9" ht="17.25" customHeight="1">
      <c r="A6" s="385" t="s">
        <v>714</v>
      </c>
      <c r="B6" s="395"/>
      <c r="C6" s="403" t="s">
        <v>728</v>
      </c>
      <c r="D6" s="386" t="s">
        <v>729</v>
      </c>
      <c r="E6" s="403" t="s">
        <v>730</v>
      </c>
      <c r="F6" s="386" t="s">
        <v>731</v>
      </c>
      <c r="G6" s="403" t="s">
        <v>732</v>
      </c>
      <c r="H6" s="386" t="s">
        <v>733</v>
      </c>
      <c r="I6" s="386"/>
    </row>
    <row r="7" spans="1:9" ht="17.25" customHeight="1">
      <c r="A7" s="388"/>
      <c r="B7" s="386"/>
      <c r="C7" s="386"/>
      <c r="D7" s="386"/>
      <c r="E7" s="386"/>
      <c r="F7" s="386"/>
      <c r="G7" s="386"/>
      <c r="H7" s="386"/>
      <c r="I7" s="386"/>
    </row>
    <row r="8" spans="1:9" ht="17.25" customHeight="1">
      <c r="A8" s="385" t="s">
        <v>715</v>
      </c>
      <c r="B8" s="897"/>
      <c r="C8" s="897"/>
      <c r="D8" s="897"/>
      <c r="E8" s="897"/>
      <c r="F8" s="897"/>
      <c r="G8" s="897"/>
      <c r="H8" s="897"/>
      <c r="I8" s="897"/>
    </row>
    <row r="9" spans="1:9" ht="17.25" customHeight="1">
      <c r="A9" s="388"/>
      <c r="B9" s="386"/>
      <c r="C9" s="386"/>
      <c r="D9" s="386"/>
      <c r="E9" s="386"/>
      <c r="F9" s="386"/>
      <c r="G9" s="386"/>
      <c r="H9" s="386"/>
      <c r="I9" s="386"/>
    </row>
    <row r="10" spans="1:9" ht="17.25" customHeight="1">
      <c r="A10" s="385" t="s">
        <v>716</v>
      </c>
      <c r="B10" s="898"/>
      <c r="C10" s="898"/>
      <c r="D10" s="898"/>
      <c r="E10" s="898"/>
      <c r="F10" s="898"/>
      <c r="G10" s="898"/>
      <c r="H10" s="898"/>
      <c r="I10" s="898"/>
    </row>
    <row r="11" spans="1:9" ht="17.25" customHeight="1">
      <c r="A11" s="388"/>
      <c r="B11" s="386"/>
      <c r="C11" s="386"/>
      <c r="D11" s="386"/>
      <c r="E11" s="386"/>
      <c r="F11" s="386"/>
      <c r="G11" s="386"/>
      <c r="H11" s="386"/>
      <c r="I11" s="386"/>
    </row>
    <row r="12" spans="1:9" ht="17.25" customHeight="1">
      <c r="A12" s="385" t="s">
        <v>717</v>
      </c>
      <c r="B12" s="384" t="s">
        <v>726</v>
      </c>
      <c r="C12" s="399"/>
      <c r="D12" s="400" t="s">
        <v>727</v>
      </c>
      <c r="E12" s="398"/>
      <c r="F12" s="386"/>
      <c r="G12" s="386"/>
      <c r="H12" s="386"/>
      <c r="I12" s="386"/>
    </row>
    <row r="13" spans="1:9" ht="17.25" customHeight="1">
      <c r="A13" s="388"/>
      <c r="B13" s="386"/>
      <c r="C13" s="386"/>
      <c r="D13" s="386"/>
      <c r="E13" s="386"/>
      <c r="F13" s="386"/>
      <c r="G13" s="386"/>
      <c r="H13" s="386"/>
      <c r="I13" s="386"/>
    </row>
    <row r="14" spans="1:9" ht="17.25" customHeight="1">
      <c r="A14" s="597" t="s">
        <v>710</v>
      </c>
      <c r="B14" s="1090"/>
      <c r="C14" s="1090"/>
      <c r="D14" s="1090"/>
      <c r="E14" s="1090"/>
      <c r="F14" s="1090"/>
      <c r="G14" s="1090"/>
      <c r="H14" s="1090"/>
      <c r="I14" s="1090"/>
    </row>
    <row r="15" spans="1:9" ht="17.25" customHeight="1">
      <c r="A15" s="597"/>
      <c r="B15" s="1090"/>
      <c r="C15" s="1090"/>
      <c r="D15" s="1090"/>
      <c r="E15" s="1090"/>
      <c r="F15" s="1090"/>
      <c r="G15" s="1090"/>
      <c r="H15" s="1090"/>
      <c r="I15" s="1090"/>
    </row>
    <row r="16" spans="1:9" ht="17.25" customHeight="1">
      <c r="A16" s="388"/>
      <c r="B16" s="386"/>
      <c r="C16" s="386"/>
      <c r="D16" s="386"/>
      <c r="E16" s="386"/>
      <c r="F16" s="386"/>
      <c r="G16" s="386"/>
      <c r="H16" s="386"/>
      <c r="I16" s="386"/>
    </row>
    <row r="17" spans="1:10" ht="17.25" customHeight="1">
      <c r="A17" s="385" t="s">
        <v>718</v>
      </c>
      <c r="B17" s="897"/>
      <c r="C17" s="897"/>
      <c r="D17" s="897"/>
      <c r="E17" s="897"/>
      <c r="F17" s="897"/>
      <c r="G17" s="897"/>
      <c r="H17" s="897"/>
      <c r="I17" s="897"/>
    </row>
    <row r="18" spans="1:10" ht="17.25" customHeight="1">
      <c r="A18" s="386"/>
      <c r="B18" s="386"/>
      <c r="C18" s="386"/>
      <c r="D18" s="386"/>
      <c r="E18" s="386"/>
      <c r="F18" s="386"/>
      <c r="G18" s="386"/>
      <c r="H18" s="386"/>
      <c r="I18" s="386"/>
    </row>
    <row r="19" spans="1:10" ht="17.25" customHeight="1">
      <c r="A19" s="412" t="s">
        <v>719</v>
      </c>
      <c r="B19" s="386"/>
      <c r="C19" s="386"/>
      <c r="D19" s="386"/>
      <c r="E19" s="386"/>
      <c r="F19" s="386"/>
      <c r="G19" s="386"/>
      <c r="H19" s="386"/>
      <c r="I19" s="386"/>
    </row>
    <row r="20" spans="1:10" ht="17.25" customHeight="1">
      <c r="A20" s="421" t="s">
        <v>720</v>
      </c>
      <c r="B20" s="897"/>
      <c r="C20" s="897"/>
      <c r="D20" s="897"/>
      <c r="E20" s="897"/>
      <c r="F20" s="897"/>
      <c r="G20" s="897"/>
      <c r="H20" s="897"/>
      <c r="I20" s="897"/>
      <c r="J20" s="87"/>
    </row>
    <row r="21" spans="1:10" ht="17.25" customHeight="1">
      <c r="A21" s="388"/>
      <c r="B21" s="386"/>
      <c r="C21" s="386"/>
      <c r="D21" s="386"/>
      <c r="E21" s="386"/>
      <c r="F21" s="386"/>
      <c r="G21" s="386"/>
      <c r="H21" s="386"/>
      <c r="I21" s="386"/>
    </row>
    <row r="22" spans="1:10" ht="17.25" customHeight="1">
      <c r="A22" s="421" t="s">
        <v>721</v>
      </c>
      <c r="B22" s="897"/>
      <c r="C22" s="897"/>
      <c r="D22" s="897"/>
      <c r="E22" s="897"/>
      <c r="F22" s="897"/>
      <c r="G22" s="897"/>
      <c r="H22" s="897"/>
      <c r="I22" s="897"/>
      <c r="J22" s="87"/>
    </row>
    <row r="23" spans="1:10" ht="17.25" customHeight="1">
      <c r="A23" s="388"/>
      <c r="B23" s="386"/>
      <c r="C23" s="386"/>
      <c r="D23" s="386"/>
      <c r="E23" s="386"/>
      <c r="F23" s="386"/>
      <c r="G23" s="386"/>
      <c r="H23" s="386"/>
      <c r="I23" s="386"/>
    </row>
    <row r="24" spans="1:10" ht="17.25" customHeight="1">
      <c r="A24" s="385" t="s">
        <v>722</v>
      </c>
      <c r="B24" s="395"/>
      <c r="C24" s="403" t="s">
        <v>728</v>
      </c>
      <c r="D24" s="386" t="s">
        <v>734</v>
      </c>
      <c r="E24" s="386"/>
      <c r="F24" s="403" t="s">
        <v>730</v>
      </c>
      <c r="G24" s="386" t="s">
        <v>735</v>
      </c>
      <c r="H24" s="386"/>
      <c r="I24" s="386"/>
    </row>
    <row r="25" spans="1:10" ht="17.25" customHeight="1">
      <c r="A25" s="388"/>
      <c r="B25" s="386"/>
      <c r="C25" s="386"/>
      <c r="D25" s="386"/>
      <c r="E25" s="386"/>
      <c r="F25" s="386"/>
      <c r="G25" s="386"/>
      <c r="H25" s="386"/>
      <c r="I25" s="386"/>
    </row>
    <row r="26" spans="1:10" ht="17.25" customHeight="1">
      <c r="A26" s="385" t="s">
        <v>723</v>
      </c>
      <c r="B26" s="401"/>
      <c r="C26" s="402"/>
      <c r="D26" s="396"/>
      <c r="E26" s="399"/>
      <c r="F26" s="399"/>
      <c r="G26" s="399"/>
      <c r="H26" s="398"/>
      <c r="I26" s="386"/>
    </row>
    <row r="27" spans="1:10" ht="17.25" customHeight="1">
      <c r="A27" s="388"/>
      <c r="B27" s="386"/>
      <c r="C27" s="386"/>
      <c r="D27" s="386"/>
      <c r="E27" s="386"/>
      <c r="F27" s="386"/>
      <c r="G27" s="386"/>
      <c r="H27" s="386"/>
      <c r="I27" s="386"/>
    </row>
    <row r="28" spans="1:10" ht="17.25" customHeight="1">
      <c r="A28" s="421" t="s">
        <v>724</v>
      </c>
      <c r="B28" s="897"/>
      <c r="C28" s="897"/>
      <c r="D28" s="897"/>
      <c r="E28" s="897"/>
      <c r="F28" s="897"/>
      <c r="G28" s="897"/>
      <c r="H28" s="897"/>
      <c r="I28" s="897"/>
      <c r="J28" s="87"/>
    </row>
    <row r="29" spans="1:10" ht="17.25" customHeight="1">
      <c r="A29" s="386"/>
      <c r="B29" s="386"/>
      <c r="C29" s="386"/>
      <c r="D29" s="386"/>
      <c r="E29" s="386"/>
      <c r="F29" s="386"/>
      <c r="G29" s="386"/>
      <c r="H29" s="386"/>
      <c r="I29" s="386"/>
    </row>
    <row r="30" spans="1:10" ht="17.25" customHeight="1">
      <c r="A30" s="386" t="s">
        <v>725</v>
      </c>
      <c r="B30" s="386"/>
      <c r="C30" s="386"/>
      <c r="D30" s="386"/>
      <c r="E30" s="386"/>
      <c r="F30" s="386"/>
      <c r="G30" s="386"/>
      <c r="H30" s="386"/>
      <c r="I30" s="386"/>
    </row>
    <row r="31" spans="1:10" ht="17.25" customHeight="1">
      <c r="A31" s="742"/>
      <c r="B31" s="742"/>
      <c r="C31" s="742"/>
      <c r="D31" s="742"/>
      <c r="E31" s="742"/>
      <c r="F31" s="742"/>
      <c r="G31" s="742"/>
      <c r="H31" s="742"/>
      <c r="I31" s="742"/>
    </row>
    <row r="32" spans="1:10" ht="17.25" customHeight="1">
      <c r="A32" s="742"/>
      <c r="B32" s="742"/>
      <c r="C32" s="742"/>
      <c r="D32" s="742"/>
      <c r="E32" s="742"/>
      <c r="F32" s="742"/>
      <c r="G32" s="742"/>
      <c r="H32" s="742"/>
      <c r="I32" s="742"/>
    </row>
    <row r="33" spans="1:9" ht="17.25" customHeight="1">
      <c r="A33" s="394"/>
      <c r="B33" s="394"/>
      <c r="C33" s="394"/>
      <c r="D33" s="394"/>
      <c r="E33" s="394"/>
      <c r="F33" s="394"/>
      <c r="G33" s="394"/>
      <c r="H33" s="394"/>
      <c r="I33" s="394"/>
    </row>
  </sheetData>
  <mergeCells count="10">
    <mergeCell ref="B28:I28"/>
    <mergeCell ref="B14:I15"/>
    <mergeCell ref="A31:I32"/>
    <mergeCell ref="A2:I2"/>
    <mergeCell ref="A14:A15"/>
    <mergeCell ref="B17:I17"/>
    <mergeCell ref="B20:I20"/>
    <mergeCell ref="B22:I22"/>
    <mergeCell ref="B8:I8"/>
    <mergeCell ref="B10:I10"/>
  </mergeCells>
  <phoneticPr fontId="1"/>
  <printOptions horizontalCentered="1"/>
  <pageMargins left="0.51181102362204722" right="0.51181102362204722" top="0.74803149606299213" bottom="0.55118110236220474" header="0.31496062992125984" footer="0.31496062992125984"/>
  <pageSetup paperSize="9" orientation="portrait" blackAndWhite="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M60"/>
  <sheetViews>
    <sheetView showGridLines="0" view="pageBreakPreview" zoomScaleNormal="100" zoomScaleSheetLayoutView="100" workbookViewId="0">
      <selection activeCell="A9" sqref="A9"/>
    </sheetView>
  </sheetViews>
  <sheetFormatPr defaultRowHeight="17.25" customHeight="1"/>
  <cols>
    <col min="1" max="5" width="9" style="3"/>
    <col min="6" max="7" width="10.875" style="3" customWidth="1"/>
    <col min="8" max="11" width="9" style="3"/>
    <col min="12" max="13" width="10.875" style="3" customWidth="1"/>
    <col min="14" max="16384" width="9" style="3"/>
  </cols>
  <sheetData>
    <row r="1" spans="1:13" s="431" customFormat="1" ht="17.25" customHeight="1">
      <c r="A1" s="431" t="s">
        <v>767</v>
      </c>
    </row>
    <row r="2" spans="1:13" ht="17.25" customHeight="1">
      <c r="A2" s="627" t="s">
        <v>120</v>
      </c>
      <c r="B2" s="627"/>
      <c r="C2" s="627"/>
      <c r="D2" s="627"/>
      <c r="E2" s="627"/>
      <c r="F2" s="627"/>
      <c r="G2" s="627"/>
      <c r="H2" s="627"/>
      <c r="I2" s="627"/>
      <c r="J2" s="627"/>
      <c r="K2" s="627"/>
      <c r="L2" s="627"/>
      <c r="M2" s="627"/>
    </row>
    <row r="4" spans="1:13" ht="17.25" customHeight="1">
      <c r="A4" s="639" t="s">
        <v>121</v>
      </c>
      <c r="B4" s="639"/>
      <c r="C4" s="639"/>
      <c r="D4" s="639"/>
      <c r="E4" s="639"/>
      <c r="F4" s="639"/>
      <c r="G4" s="639"/>
      <c r="H4" s="639"/>
      <c r="I4" s="639"/>
      <c r="J4" s="639"/>
      <c r="K4" s="639"/>
      <c r="L4" s="639"/>
      <c r="M4" s="639"/>
    </row>
    <row r="5" spans="1:13" ht="17.25" customHeight="1" thickBot="1"/>
    <row r="6" spans="1:13" ht="17.25" customHeight="1">
      <c r="A6" s="659" t="s">
        <v>122</v>
      </c>
      <c r="B6" s="662" t="s">
        <v>123</v>
      </c>
      <c r="C6" s="662"/>
      <c r="D6" s="662"/>
      <c r="E6" s="662"/>
      <c r="F6" s="45" t="s">
        <v>125</v>
      </c>
      <c r="G6" s="46" t="s">
        <v>128</v>
      </c>
      <c r="H6" s="662" t="s">
        <v>129</v>
      </c>
      <c r="I6" s="662"/>
      <c r="J6" s="662"/>
      <c r="K6" s="662"/>
      <c r="L6" s="45" t="s">
        <v>125</v>
      </c>
      <c r="M6" s="47" t="s">
        <v>128</v>
      </c>
    </row>
    <row r="7" spans="1:13" ht="17.25" customHeight="1">
      <c r="A7" s="660"/>
      <c r="B7" s="663" t="s">
        <v>124</v>
      </c>
      <c r="C7" s="663"/>
      <c r="D7" s="663"/>
      <c r="E7" s="663"/>
      <c r="F7" s="42" t="s">
        <v>126</v>
      </c>
      <c r="G7" s="22" t="s">
        <v>126</v>
      </c>
      <c r="H7" s="663" t="s">
        <v>124</v>
      </c>
      <c r="I7" s="663"/>
      <c r="J7" s="663"/>
      <c r="K7" s="663"/>
      <c r="L7" s="42" t="s">
        <v>126</v>
      </c>
      <c r="M7" s="40" t="s">
        <v>126</v>
      </c>
    </row>
    <row r="8" spans="1:13" ht="17.25" customHeight="1" thickBot="1">
      <c r="A8" s="661"/>
      <c r="B8" s="664"/>
      <c r="C8" s="664"/>
      <c r="D8" s="664"/>
      <c r="E8" s="664"/>
      <c r="F8" s="43" t="s">
        <v>127</v>
      </c>
      <c r="G8" s="44" t="s">
        <v>127</v>
      </c>
      <c r="H8" s="664"/>
      <c r="I8" s="664"/>
      <c r="J8" s="664"/>
      <c r="K8" s="664"/>
      <c r="L8" s="43" t="s">
        <v>127</v>
      </c>
      <c r="M8" s="41" t="s">
        <v>127</v>
      </c>
    </row>
    <row r="9" spans="1:13" ht="17.25" customHeight="1">
      <c r="A9" s="328">
        <v>44410</v>
      </c>
      <c r="B9" s="669" t="s">
        <v>130</v>
      </c>
      <c r="C9" s="669"/>
      <c r="D9" s="669"/>
      <c r="E9" s="669"/>
      <c r="F9" s="48" t="s">
        <v>746</v>
      </c>
      <c r="G9" s="49" t="s">
        <v>748</v>
      </c>
      <c r="H9" s="669" t="s">
        <v>143</v>
      </c>
      <c r="I9" s="669"/>
      <c r="J9" s="669"/>
      <c r="K9" s="669"/>
      <c r="L9" s="48" t="s">
        <v>746</v>
      </c>
      <c r="M9" s="58" t="s">
        <v>748</v>
      </c>
    </row>
    <row r="10" spans="1:13" ht="17.25" customHeight="1">
      <c r="A10" s="64">
        <f>A9</f>
        <v>44410</v>
      </c>
      <c r="B10" s="669"/>
      <c r="C10" s="669"/>
      <c r="D10" s="669"/>
      <c r="E10" s="669"/>
      <c r="F10" s="50">
        <v>3</v>
      </c>
      <c r="G10" s="51">
        <v>3</v>
      </c>
      <c r="H10" s="669"/>
      <c r="I10" s="669"/>
      <c r="J10" s="669"/>
      <c r="K10" s="669"/>
      <c r="L10" s="50">
        <v>3</v>
      </c>
      <c r="M10" s="59">
        <v>3</v>
      </c>
    </row>
    <row r="11" spans="1:13" ht="17.25" customHeight="1">
      <c r="A11" s="65"/>
      <c r="B11" s="669"/>
      <c r="C11" s="669"/>
      <c r="D11" s="669"/>
      <c r="E11" s="669"/>
      <c r="F11" s="48"/>
      <c r="G11" s="49"/>
      <c r="H11" s="669"/>
      <c r="I11" s="669"/>
      <c r="J11" s="669"/>
      <c r="K11" s="669"/>
      <c r="L11" s="48"/>
      <c r="M11" s="58"/>
    </row>
    <row r="12" spans="1:13" ht="17.25" customHeight="1">
      <c r="A12" s="66"/>
      <c r="B12" s="670"/>
      <c r="C12" s="670"/>
      <c r="D12" s="670"/>
      <c r="E12" s="670"/>
      <c r="F12" s="52"/>
      <c r="G12" s="53"/>
      <c r="H12" s="670"/>
      <c r="I12" s="670"/>
      <c r="J12" s="670"/>
      <c r="K12" s="670"/>
      <c r="L12" s="52"/>
      <c r="M12" s="60"/>
    </row>
    <row r="13" spans="1:13" ht="17.25" customHeight="1">
      <c r="A13" s="67">
        <f>A9+1</f>
        <v>44411</v>
      </c>
      <c r="B13" s="668"/>
      <c r="C13" s="668"/>
      <c r="D13" s="668"/>
      <c r="E13" s="668"/>
      <c r="F13" s="48" t="s">
        <v>747</v>
      </c>
      <c r="G13" s="49" t="s">
        <v>749</v>
      </c>
      <c r="H13" s="668"/>
      <c r="I13" s="668"/>
      <c r="J13" s="668"/>
      <c r="K13" s="668"/>
      <c r="L13" s="48" t="s">
        <v>747</v>
      </c>
      <c r="M13" s="58" t="s">
        <v>749</v>
      </c>
    </row>
    <row r="14" spans="1:13" ht="17.25" customHeight="1">
      <c r="A14" s="64">
        <f>A13</f>
        <v>44411</v>
      </c>
      <c r="B14" s="669"/>
      <c r="C14" s="669"/>
      <c r="D14" s="669"/>
      <c r="E14" s="669"/>
      <c r="F14" s="50">
        <v>3</v>
      </c>
      <c r="G14" s="51">
        <v>3</v>
      </c>
      <c r="H14" s="669"/>
      <c r="I14" s="669"/>
      <c r="J14" s="669"/>
      <c r="K14" s="669"/>
      <c r="L14" s="50">
        <v>3</v>
      </c>
      <c r="M14" s="59">
        <v>3</v>
      </c>
    </row>
    <row r="15" spans="1:13" ht="17.25" customHeight="1">
      <c r="A15" s="65"/>
      <c r="B15" s="669"/>
      <c r="C15" s="669"/>
      <c r="D15" s="669"/>
      <c r="E15" s="669"/>
      <c r="F15" s="48"/>
      <c r="G15" s="49"/>
      <c r="H15" s="669"/>
      <c r="I15" s="669"/>
      <c r="J15" s="669"/>
      <c r="K15" s="669"/>
      <c r="L15" s="48"/>
      <c r="M15" s="58"/>
    </row>
    <row r="16" spans="1:13" ht="17.25" customHeight="1">
      <c r="A16" s="66"/>
      <c r="B16" s="670"/>
      <c r="C16" s="670"/>
      <c r="D16" s="670"/>
      <c r="E16" s="670"/>
      <c r="F16" s="54"/>
      <c r="G16" s="55"/>
      <c r="H16" s="670"/>
      <c r="I16" s="670"/>
      <c r="J16" s="670"/>
      <c r="K16" s="670"/>
      <c r="L16" s="54"/>
      <c r="M16" s="61"/>
    </row>
    <row r="17" spans="1:13" ht="17.25" customHeight="1">
      <c r="A17" s="67">
        <f>A13+1</f>
        <v>44412</v>
      </c>
      <c r="B17" s="668"/>
      <c r="C17" s="668"/>
      <c r="D17" s="668"/>
      <c r="E17" s="668"/>
      <c r="F17" s="48" t="s">
        <v>747</v>
      </c>
      <c r="G17" s="49" t="s">
        <v>749</v>
      </c>
      <c r="H17" s="668"/>
      <c r="I17" s="668"/>
      <c r="J17" s="668"/>
      <c r="K17" s="668"/>
      <c r="L17" s="48" t="s">
        <v>747</v>
      </c>
      <c r="M17" s="58" t="s">
        <v>749</v>
      </c>
    </row>
    <row r="18" spans="1:13" ht="17.25" customHeight="1">
      <c r="A18" s="64">
        <f>A17</f>
        <v>44412</v>
      </c>
      <c r="B18" s="669"/>
      <c r="C18" s="669"/>
      <c r="D18" s="669"/>
      <c r="E18" s="669"/>
      <c r="F18" s="50">
        <v>3</v>
      </c>
      <c r="G18" s="51">
        <v>3</v>
      </c>
      <c r="H18" s="669"/>
      <c r="I18" s="669"/>
      <c r="J18" s="669"/>
      <c r="K18" s="669"/>
      <c r="L18" s="50">
        <v>3</v>
      </c>
      <c r="M18" s="59">
        <v>3</v>
      </c>
    </row>
    <row r="19" spans="1:13" ht="17.25" customHeight="1">
      <c r="A19" s="65"/>
      <c r="B19" s="669"/>
      <c r="C19" s="669"/>
      <c r="D19" s="669"/>
      <c r="E19" s="669"/>
      <c r="F19" s="48"/>
      <c r="G19" s="49"/>
      <c r="H19" s="669"/>
      <c r="I19" s="669"/>
      <c r="J19" s="669"/>
      <c r="K19" s="669"/>
      <c r="L19" s="48"/>
      <c r="M19" s="58"/>
    </row>
    <row r="20" spans="1:13" ht="17.25" customHeight="1">
      <c r="A20" s="66"/>
      <c r="B20" s="670"/>
      <c r="C20" s="670"/>
      <c r="D20" s="670"/>
      <c r="E20" s="670"/>
      <c r="F20" s="54"/>
      <c r="G20" s="55"/>
      <c r="H20" s="670"/>
      <c r="I20" s="670"/>
      <c r="J20" s="670"/>
      <c r="K20" s="670"/>
      <c r="L20" s="54"/>
      <c r="M20" s="61"/>
    </row>
    <row r="21" spans="1:13" ht="17.25" customHeight="1">
      <c r="A21" s="67">
        <f>A17+1</f>
        <v>44413</v>
      </c>
      <c r="B21" s="668"/>
      <c r="C21" s="668"/>
      <c r="D21" s="668"/>
      <c r="E21" s="668"/>
      <c r="F21" s="48" t="s">
        <v>747</v>
      </c>
      <c r="G21" s="49" t="s">
        <v>749</v>
      </c>
      <c r="H21" s="668"/>
      <c r="I21" s="668"/>
      <c r="J21" s="668"/>
      <c r="K21" s="668"/>
      <c r="L21" s="48" t="s">
        <v>747</v>
      </c>
      <c r="M21" s="58" t="s">
        <v>749</v>
      </c>
    </row>
    <row r="22" spans="1:13" ht="17.25" customHeight="1">
      <c r="A22" s="64">
        <f>A21</f>
        <v>44413</v>
      </c>
      <c r="B22" s="669"/>
      <c r="C22" s="669"/>
      <c r="D22" s="669"/>
      <c r="E22" s="669"/>
      <c r="F22" s="50">
        <v>3</v>
      </c>
      <c r="G22" s="51">
        <v>3</v>
      </c>
      <c r="H22" s="669"/>
      <c r="I22" s="669"/>
      <c r="J22" s="669"/>
      <c r="K22" s="669"/>
      <c r="L22" s="50">
        <v>3</v>
      </c>
      <c r="M22" s="59">
        <v>3</v>
      </c>
    </row>
    <row r="23" spans="1:13" ht="17.25" customHeight="1">
      <c r="A23" s="65"/>
      <c r="B23" s="669"/>
      <c r="C23" s="669"/>
      <c r="D23" s="669"/>
      <c r="E23" s="669"/>
      <c r="F23" s="48"/>
      <c r="G23" s="49"/>
      <c r="H23" s="669"/>
      <c r="I23" s="669"/>
      <c r="J23" s="669"/>
      <c r="K23" s="669"/>
      <c r="L23" s="48"/>
      <c r="M23" s="58"/>
    </row>
    <row r="24" spans="1:13" ht="17.25" customHeight="1">
      <c r="A24" s="66"/>
      <c r="B24" s="670"/>
      <c r="C24" s="670"/>
      <c r="D24" s="670"/>
      <c r="E24" s="670"/>
      <c r="F24" s="54"/>
      <c r="G24" s="55"/>
      <c r="H24" s="670"/>
      <c r="I24" s="670"/>
      <c r="J24" s="670"/>
      <c r="K24" s="670"/>
      <c r="L24" s="54"/>
      <c r="M24" s="61"/>
    </row>
    <row r="25" spans="1:13" ht="17.25" customHeight="1">
      <c r="A25" s="67">
        <f>A21+1</f>
        <v>44414</v>
      </c>
      <c r="B25" s="668"/>
      <c r="C25" s="668"/>
      <c r="D25" s="668"/>
      <c r="E25" s="668"/>
      <c r="F25" s="48" t="s">
        <v>747</v>
      </c>
      <c r="G25" s="49" t="s">
        <v>749</v>
      </c>
      <c r="H25" s="668"/>
      <c r="I25" s="668"/>
      <c r="J25" s="668"/>
      <c r="K25" s="668"/>
      <c r="L25" s="48" t="s">
        <v>747</v>
      </c>
      <c r="M25" s="58" t="s">
        <v>749</v>
      </c>
    </row>
    <row r="26" spans="1:13" ht="17.25" customHeight="1">
      <c r="A26" s="64">
        <f>A25</f>
        <v>44414</v>
      </c>
      <c r="B26" s="669"/>
      <c r="C26" s="669"/>
      <c r="D26" s="669"/>
      <c r="E26" s="669"/>
      <c r="F26" s="50">
        <v>3</v>
      </c>
      <c r="G26" s="51">
        <v>3</v>
      </c>
      <c r="H26" s="669"/>
      <c r="I26" s="669"/>
      <c r="J26" s="669"/>
      <c r="K26" s="669"/>
      <c r="L26" s="50">
        <v>3</v>
      </c>
      <c r="M26" s="59">
        <v>3</v>
      </c>
    </row>
    <row r="27" spans="1:13" ht="17.25" customHeight="1">
      <c r="A27" s="65"/>
      <c r="B27" s="669"/>
      <c r="C27" s="669"/>
      <c r="D27" s="669"/>
      <c r="E27" s="669"/>
      <c r="F27" s="48"/>
      <c r="G27" s="49"/>
      <c r="H27" s="669"/>
      <c r="I27" s="669"/>
      <c r="J27" s="669"/>
      <c r="K27" s="669"/>
      <c r="L27" s="48"/>
      <c r="M27" s="58"/>
    </row>
    <row r="28" spans="1:13" ht="17.25" customHeight="1">
      <c r="A28" s="66"/>
      <c r="B28" s="670"/>
      <c r="C28" s="670"/>
      <c r="D28" s="670"/>
      <c r="E28" s="670"/>
      <c r="F28" s="54"/>
      <c r="G28" s="55"/>
      <c r="H28" s="670"/>
      <c r="I28" s="670"/>
      <c r="J28" s="670"/>
      <c r="K28" s="670"/>
      <c r="L28" s="54"/>
      <c r="M28" s="61"/>
    </row>
    <row r="29" spans="1:13" ht="17.25" customHeight="1">
      <c r="A29" s="67">
        <f>A25+1</f>
        <v>44415</v>
      </c>
      <c r="B29" s="668"/>
      <c r="C29" s="668"/>
      <c r="D29" s="668"/>
      <c r="E29" s="668"/>
      <c r="F29" s="48"/>
      <c r="G29" s="49"/>
      <c r="H29" s="668"/>
      <c r="I29" s="668"/>
      <c r="J29" s="668"/>
      <c r="K29" s="668"/>
      <c r="L29" s="48"/>
      <c r="M29" s="58"/>
    </row>
    <row r="30" spans="1:13" ht="17.25" customHeight="1">
      <c r="A30" s="64">
        <f>A29</f>
        <v>44415</v>
      </c>
      <c r="B30" s="669"/>
      <c r="C30" s="669"/>
      <c r="D30" s="669"/>
      <c r="E30" s="669"/>
      <c r="F30" s="50"/>
      <c r="G30" s="51"/>
      <c r="H30" s="669"/>
      <c r="I30" s="669"/>
      <c r="J30" s="669"/>
      <c r="K30" s="669"/>
      <c r="L30" s="50"/>
      <c r="M30" s="59"/>
    </row>
    <row r="31" spans="1:13" ht="17.25" customHeight="1">
      <c r="A31" s="65"/>
      <c r="B31" s="669"/>
      <c r="C31" s="669"/>
      <c r="D31" s="669"/>
      <c r="E31" s="669"/>
      <c r="F31" s="48"/>
      <c r="G31" s="49"/>
      <c r="H31" s="669"/>
      <c r="I31" s="669"/>
      <c r="J31" s="669"/>
      <c r="K31" s="669"/>
      <c r="L31" s="48"/>
      <c r="M31" s="58"/>
    </row>
    <row r="32" spans="1:13" ht="17.25" customHeight="1">
      <c r="A32" s="66"/>
      <c r="B32" s="670"/>
      <c r="C32" s="670"/>
      <c r="D32" s="670"/>
      <c r="E32" s="670"/>
      <c r="F32" s="54"/>
      <c r="G32" s="55"/>
      <c r="H32" s="670"/>
      <c r="I32" s="670"/>
      <c r="J32" s="670"/>
      <c r="K32" s="670"/>
      <c r="L32" s="54"/>
      <c r="M32" s="61"/>
    </row>
    <row r="33" spans="1:13" ht="17.25" customHeight="1">
      <c r="A33" s="67">
        <f>A29+1</f>
        <v>44416</v>
      </c>
      <c r="B33" s="668"/>
      <c r="C33" s="668"/>
      <c r="D33" s="668"/>
      <c r="E33" s="668"/>
      <c r="F33" s="48"/>
      <c r="G33" s="49"/>
      <c r="H33" s="668"/>
      <c r="I33" s="668"/>
      <c r="J33" s="668"/>
      <c r="K33" s="668"/>
      <c r="L33" s="48"/>
      <c r="M33" s="58"/>
    </row>
    <row r="34" spans="1:13" ht="17.25" customHeight="1">
      <c r="A34" s="64">
        <f>A33</f>
        <v>44416</v>
      </c>
      <c r="B34" s="669"/>
      <c r="C34" s="669"/>
      <c r="D34" s="669"/>
      <c r="E34" s="669"/>
      <c r="F34" s="50"/>
      <c r="G34" s="51"/>
      <c r="H34" s="669"/>
      <c r="I34" s="669"/>
      <c r="J34" s="669"/>
      <c r="K34" s="669"/>
      <c r="L34" s="50"/>
      <c r="M34" s="59"/>
    </row>
    <row r="35" spans="1:13" ht="17.25" customHeight="1">
      <c r="A35" s="65"/>
      <c r="B35" s="669"/>
      <c r="C35" s="669"/>
      <c r="D35" s="669"/>
      <c r="E35" s="669"/>
      <c r="F35" s="48"/>
      <c r="G35" s="49"/>
      <c r="H35" s="669"/>
      <c r="I35" s="669"/>
      <c r="J35" s="669"/>
      <c r="K35" s="669"/>
      <c r="L35" s="48"/>
      <c r="M35" s="58"/>
    </row>
    <row r="36" spans="1:13" ht="17.25" customHeight="1">
      <c r="A36" s="66"/>
      <c r="B36" s="670"/>
      <c r="C36" s="670"/>
      <c r="D36" s="670"/>
      <c r="E36" s="670"/>
      <c r="F36" s="54"/>
      <c r="G36" s="55"/>
      <c r="H36" s="670"/>
      <c r="I36" s="670"/>
      <c r="J36" s="670"/>
      <c r="K36" s="670"/>
      <c r="L36" s="54"/>
      <c r="M36" s="61"/>
    </row>
    <row r="37" spans="1:13" ht="17.25" customHeight="1">
      <c r="A37" s="67">
        <f>A33+1</f>
        <v>44417</v>
      </c>
      <c r="B37" s="668"/>
      <c r="C37" s="668"/>
      <c r="D37" s="668"/>
      <c r="E37" s="668"/>
      <c r="F37" s="48" t="s">
        <v>747</v>
      </c>
      <c r="G37" s="49" t="s">
        <v>749</v>
      </c>
      <c r="H37" s="668"/>
      <c r="I37" s="668"/>
      <c r="J37" s="668"/>
      <c r="K37" s="668"/>
      <c r="L37" s="48" t="s">
        <v>747</v>
      </c>
      <c r="M37" s="58" t="s">
        <v>749</v>
      </c>
    </row>
    <row r="38" spans="1:13" ht="17.25" customHeight="1">
      <c r="A38" s="64">
        <f>A37</f>
        <v>44417</v>
      </c>
      <c r="B38" s="669"/>
      <c r="C38" s="669"/>
      <c r="D38" s="669"/>
      <c r="E38" s="669"/>
      <c r="F38" s="50">
        <v>3</v>
      </c>
      <c r="G38" s="51">
        <v>3</v>
      </c>
      <c r="H38" s="669"/>
      <c r="I38" s="669"/>
      <c r="J38" s="669"/>
      <c r="K38" s="669"/>
      <c r="L38" s="50">
        <v>3</v>
      </c>
      <c r="M38" s="59">
        <v>3</v>
      </c>
    </row>
    <row r="39" spans="1:13" ht="17.25" customHeight="1">
      <c r="A39" s="65"/>
      <c r="B39" s="669"/>
      <c r="C39" s="669"/>
      <c r="D39" s="669"/>
      <c r="E39" s="669"/>
      <c r="F39" s="48"/>
      <c r="G39" s="49"/>
      <c r="H39" s="669"/>
      <c r="I39" s="669"/>
      <c r="J39" s="669"/>
      <c r="K39" s="669"/>
      <c r="L39" s="48"/>
      <c r="M39" s="58"/>
    </row>
    <row r="40" spans="1:13" ht="17.25" customHeight="1">
      <c r="A40" s="66"/>
      <c r="B40" s="670"/>
      <c r="C40" s="670"/>
      <c r="D40" s="670"/>
      <c r="E40" s="670"/>
      <c r="F40" s="54"/>
      <c r="G40" s="55"/>
      <c r="H40" s="670"/>
      <c r="I40" s="670"/>
      <c r="J40" s="670"/>
      <c r="K40" s="670"/>
      <c r="L40" s="54"/>
      <c r="M40" s="61"/>
    </row>
    <row r="41" spans="1:13" ht="17.25" customHeight="1">
      <c r="A41" s="67">
        <f>A37+1</f>
        <v>44418</v>
      </c>
      <c r="B41" s="668"/>
      <c r="C41" s="668"/>
      <c r="D41" s="668"/>
      <c r="E41" s="668"/>
      <c r="F41" s="48" t="s">
        <v>747</v>
      </c>
      <c r="G41" s="49" t="s">
        <v>749</v>
      </c>
      <c r="H41" s="668"/>
      <c r="I41" s="668"/>
      <c r="J41" s="668"/>
      <c r="K41" s="668"/>
      <c r="L41" s="48" t="s">
        <v>747</v>
      </c>
      <c r="M41" s="58" t="s">
        <v>749</v>
      </c>
    </row>
    <row r="42" spans="1:13" ht="17.25" customHeight="1">
      <c r="A42" s="64">
        <f>A41</f>
        <v>44418</v>
      </c>
      <c r="B42" s="669"/>
      <c r="C42" s="669"/>
      <c r="D42" s="669"/>
      <c r="E42" s="669"/>
      <c r="F42" s="50">
        <v>3</v>
      </c>
      <c r="G42" s="51">
        <v>3</v>
      </c>
      <c r="H42" s="669"/>
      <c r="I42" s="669"/>
      <c r="J42" s="669"/>
      <c r="K42" s="669"/>
      <c r="L42" s="50">
        <v>3</v>
      </c>
      <c r="M42" s="59">
        <v>3</v>
      </c>
    </row>
    <row r="43" spans="1:13" ht="17.25" customHeight="1">
      <c r="A43" s="65"/>
      <c r="B43" s="669"/>
      <c r="C43" s="669"/>
      <c r="D43" s="669"/>
      <c r="E43" s="669"/>
      <c r="F43" s="48"/>
      <c r="G43" s="49"/>
      <c r="H43" s="669"/>
      <c r="I43" s="669"/>
      <c r="J43" s="669"/>
      <c r="K43" s="669"/>
      <c r="L43" s="48"/>
      <c r="M43" s="58"/>
    </row>
    <row r="44" spans="1:13" ht="17.25" customHeight="1">
      <c r="A44" s="66"/>
      <c r="B44" s="670"/>
      <c r="C44" s="670"/>
      <c r="D44" s="670"/>
      <c r="E44" s="670"/>
      <c r="F44" s="54"/>
      <c r="G44" s="55"/>
      <c r="H44" s="670"/>
      <c r="I44" s="670"/>
      <c r="J44" s="670"/>
      <c r="K44" s="670"/>
      <c r="L44" s="54"/>
      <c r="M44" s="61"/>
    </row>
    <row r="45" spans="1:13" ht="17.25" customHeight="1">
      <c r="A45" s="67">
        <f>A41+1</f>
        <v>44419</v>
      </c>
      <c r="B45" s="668"/>
      <c r="C45" s="668"/>
      <c r="D45" s="668"/>
      <c r="E45" s="668"/>
      <c r="F45" s="48" t="s">
        <v>747</v>
      </c>
      <c r="G45" s="49" t="s">
        <v>749</v>
      </c>
      <c r="H45" s="668" t="s">
        <v>144</v>
      </c>
      <c r="I45" s="668"/>
      <c r="J45" s="668"/>
      <c r="K45" s="668"/>
      <c r="L45" s="48" t="s">
        <v>747</v>
      </c>
      <c r="M45" s="58" t="s">
        <v>749</v>
      </c>
    </row>
    <row r="46" spans="1:13" ht="17.25" customHeight="1">
      <c r="A46" s="64">
        <f>A45</f>
        <v>44419</v>
      </c>
      <c r="B46" s="669"/>
      <c r="C46" s="669"/>
      <c r="D46" s="669"/>
      <c r="E46" s="669"/>
      <c r="F46" s="50">
        <v>3</v>
      </c>
      <c r="G46" s="51">
        <v>3</v>
      </c>
      <c r="H46" s="669"/>
      <c r="I46" s="669"/>
      <c r="J46" s="669"/>
      <c r="K46" s="669"/>
      <c r="L46" s="50">
        <v>3</v>
      </c>
      <c r="M46" s="59">
        <v>3</v>
      </c>
    </row>
    <row r="47" spans="1:13" ht="17.25" customHeight="1">
      <c r="A47" s="65"/>
      <c r="B47" s="669"/>
      <c r="C47" s="669"/>
      <c r="D47" s="669"/>
      <c r="E47" s="669"/>
      <c r="F47" s="48"/>
      <c r="G47" s="49"/>
      <c r="H47" s="669"/>
      <c r="I47" s="669"/>
      <c r="J47" s="669"/>
      <c r="K47" s="669"/>
      <c r="L47" s="48"/>
      <c r="M47" s="58"/>
    </row>
    <row r="48" spans="1:13" ht="17.25" customHeight="1" thickBot="1">
      <c r="A48" s="68"/>
      <c r="B48" s="671"/>
      <c r="C48" s="671"/>
      <c r="D48" s="671"/>
      <c r="E48" s="671"/>
      <c r="F48" s="56"/>
      <c r="G48" s="57"/>
      <c r="H48" s="671"/>
      <c r="I48" s="671"/>
      <c r="J48" s="671"/>
      <c r="K48" s="671"/>
      <c r="L48" s="56"/>
      <c r="M48" s="62"/>
    </row>
    <row r="50" spans="1:11" ht="17.25" customHeight="1">
      <c r="A50" s="665" t="s">
        <v>131</v>
      </c>
      <c r="B50" s="665"/>
      <c r="C50" s="666"/>
      <c r="D50" s="666"/>
      <c r="E50" s="666"/>
      <c r="F50" s="666"/>
      <c r="G50" s="665" t="s">
        <v>132</v>
      </c>
      <c r="H50" s="665"/>
      <c r="I50" s="39" t="s">
        <v>133</v>
      </c>
      <c r="J50" s="223"/>
      <c r="K50" s="3" t="s">
        <v>138</v>
      </c>
    </row>
    <row r="51" spans="1:11" ht="17.25" customHeight="1">
      <c r="A51" s="665" t="s">
        <v>95</v>
      </c>
      <c r="B51" s="665"/>
      <c r="C51" s="667" t="str">
        <f>①海外研修実施希望申込書!H59</f>
        <v>英語</v>
      </c>
      <c r="D51" s="667"/>
      <c r="E51" s="667"/>
      <c r="F51" s="667"/>
      <c r="I51" s="39" t="s">
        <v>134</v>
      </c>
      <c r="J51" s="224"/>
      <c r="K51" s="3" t="s">
        <v>138</v>
      </c>
    </row>
    <row r="52" spans="1:11" ht="17.25" customHeight="1">
      <c r="A52" s="665" t="s">
        <v>96</v>
      </c>
      <c r="B52" s="665"/>
      <c r="C52" s="667" t="str">
        <f>IF(①海外研修実施希望申込書!D60="なし","通訳なし",①海外研修実施希望申込書!H61)</f>
        <v>インドネシア語</v>
      </c>
      <c r="D52" s="667"/>
      <c r="E52" s="667"/>
      <c r="F52" s="667"/>
      <c r="I52" s="39" t="s">
        <v>135</v>
      </c>
      <c r="J52" s="224"/>
      <c r="K52" s="3" t="s">
        <v>138</v>
      </c>
    </row>
    <row r="53" spans="1:11" ht="17.25" customHeight="1">
      <c r="I53" s="39" t="s">
        <v>136</v>
      </c>
      <c r="J53" s="224"/>
      <c r="K53" s="3" t="s">
        <v>138</v>
      </c>
    </row>
    <row r="54" spans="1:11" ht="17.25" customHeight="1">
      <c r="I54" s="39" t="s">
        <v>137</v>
      </c>
      <c r="J54" s="225">
        <f>SUM(J50:J53)</f>
        <v>0</v>
      </c>
      <c r="K54" s="3" t="s">
        <v>138</v>
      </c>
    </row>
    <row r="56" spans="1:11" ht="17.25" customHeight="1">
      <c r="A56" s="3" t="s">
        <v>139</v>
      </c>
    </row>
    <row r="57" spans="1:11" ht="17.25" customHeight="1">
      <c r="A57" s="3" t="s">
        <v>593</v>
      </c>
    </row>
    <row r="58" spans="1:11" ht="17.25" customHeight="1">
      <c r="A58" s="3" t="s">
        <v>140</v>
      </c>
    </row>
    <row r="59" spans="1:11" ht="17.25" customHeight="1">
      <c r="A59" s="3" t="s">
        <v>142</v>
      </c>
    </row>
    <row r="60" spans="1:11" ht="17.25" customHeight="1">
      <c r="A60" s="3" t="s">
        <v>141</v>
      </c>
    </row>
  </sheetData>
  <mergeCells count="34">
    <mergeCell ref="B9:E12"/>
    <mergeCell ref="B13:E16"/>
    <mergeCell ref="B17:E20"/>
    <mergeCell ref="B21:E24"/>
    <mergeCell ref="B25:E28"/>
    <mergeCell ref="H9:K12"/>
    <mergeCell ref="H13:K16"/>
    <mergeCell ref="H17:K20"/>
    <mergeCell ref="H21:K24"/>
    <mergeCell ref="H25:K28"/>
    <mergeCell ref="B29:E32"/>
    <mergeCell ref="B33:E36"/>
    <mergeCell ref="B37:E40"/>
    <mergeCell ref="B41:E44"/>
    <mergeCell ref="B45:E48"/>
    <mergeCell ref="G50:H50"/>
    <mergeCell ref="H29:K32"/>
    <mergeCell ref="H33:K36"/>
    <mergeCell ref="H37:K40"/>
    <mergeCell ref="H41:K44"/>
    <mergeCell ref="H45:K48"/>
    <mergeCell ref="A51:B51"/>
    <mergeCell ref="A52:B52"/>
    <mergeCell ref="C50:F50"/>
    <mergeCell ref="C51:F51"/>
    <mergeCell ref="C52:F52"/>
    <mergeCell ref="A50:B50"/>
    <mergeCell ref="A2:M2"/>
    <mergeCell ref="A4:M4"/>
    <mergeCell ref="A6:A8"/>
    <mergeCell ref="B6:E6"/>
    <mergeCell ref="B7:E8"/>
    <mergeCell ref="H6:K6"/>
    <mergeCell ref="H7:K8"/>
  </mergeCells>
  <phoneticPr fontId="1"/>
  <printOptions horizontalCentered="1"/>
  <pageMargins left="0.51181102362204722" right="0.51181102362204722" top="0.74803149606299213" bottom="0.55118110236220474" header="0.31496062992125984" footer="0.31496062992125984"/>
  <pageSetup paperSize="9" scale="74" orientation="portrait" blackAndWhite="1"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sheetPr>
  <dimension ref="A1:K41"/>
  <sheetViews>
    <sheetView showGridLines="0" view="pageBreakPreview" topLeftCell="A22" zoomScaleNormal="100" zoomScaleSheetLayoutView="100" workbookViewId="0">
      <selection activeCell="J54" sqref="J54"/>
    </sheetView>
  </sheetViews>
  <sheetFormatPr defaultRowHeight="17.25" customHeight="1"/>
  <cols>
    <col min="1" max="1" width="3.125" style="3" bestFit="1" customWidth="1"/>
    <col min="2" max="2" width="11" style="3" bestFit="1" customWidth="1"/>
    <col min="3" max="3" width="12.125" style="3" customWidth="1"/>
    <col min="4" max="4" width="5.375" style="3" bestFit="1" customWidth="1"/>
    <col min="5" max="5" width="5.5" style="130" customWidth="1"/>
    <col min="6" max="16384" width="9" style="3"/>
  </cols>
  <sheetData>
    <row r="1" spans="1:11" ht="17.25" customHeight="1">
      <c r="A1" s="627" t="s">
        <v>145</v>
      </c>
      <c r="B1" s="627"/>
      <c r="C1" s="627"/>
      <c r="D1" s="627"/>
      <c r="E1" s="627"/>
      <c r="F1" s="627"/>
      <c r="G1" s="627"/>
      <c r="H1" s="627"/>
      <c r="I1" s="627"/>
      <c r="J1" s="627"/>
      <c r="K1" s="627"/>
    </row>
    <row r="3" spans="1:11" ht="17.25" customHeight="1">
      <c r="A3" s="3" t="s">
        <v>146</v>
      </c>
      <c r="J3" s="690">
        <v>44287</v>
      </c>
      <c r="K3" s="690"/>
    </row>
    <row r="4" spans="1:11" ht="17.25" customHeight="1">
      <c r="A4" s="3" t="s">
        <v>147</v>
      </c>
    </row>
    <row r="6" spans="1:11" ht="17.25" customHeight="1">
      <c r="A6" s="639" t="s">
        <v>13</v>
      </c>
      <c r="B6" s="639"/>
      <c r="C6" s="639"/>
      <c r="D6" s="639"/>
      <c r="E6" s="639"/>
      <c r="F6" s="639"/>
      <c r="G6" s="639"/>
      <c r="H6" s="639"/>
      <c r="I6" s="639"/>
      <c r="J6" s="639"/>
      <c r="K6" s="639"/>
    </row>
    <row r="7" spans="1:11" ht="17.25" customHeight="1">
      <c r="A7" s="691" t="str">
        <f>①海外研修実施希望申込書!E21</f>
        <v>インドネシア・ジャカルタ</v>
      </c>
      <c r="B7" s="691"/>
      <c r="C7" s="691"/>
      <c r="D7" s="691"/>
      <c r="E7" s="691"/>
      <c r="F7" s="691"/>
      <c r="G7" s="691"/>
      <c r="H7" s="691"/>
      <c r="I7" s="691"/>
      <c r="J7" s="691"/>
      <c r="K7" s="691"/>
    </row>
    <row r="9" spans="1:11" ht="17.25" customHeight="1">
      <c r="A9" s="692" t="s">
        <v>148</v>
      </c>
      <c r="B9" s="692"/>
      <c r="C9" s="692"/>
      <c r="D9" s="692"/>
      <c r="E9" s="692"/>
      <c r="F9" s="692"/>
      <c r="G9" s="692"/>
      <c r="H9" s="692"/>
      <c r="I9" s="692"/>
      <c r="J9" s="692"/>
      <c r="K9" s="692"/>
    </row>
    <row r="10" spans="1:11" ht="17.25" customHeight="1">
      <c r="A10" s="692"/>
      <c r="B10" s="692"/>
      <c r="C10" s="692"/>
      <c r="D10" s="692"/>
      <c r="E10" s="692"/>
      <c r="F10" s="692"/>
      <c r="G10" s="692"/>
      <c r="H10" s="692"/>
      <c r="I10" s="692"/>
      <c r="J10" s="692"/>
      <c r="K10" s="692"/>
    </row>
    <row r="12" spans="1:11" ht="17.25" customHeight="1">
      <c r="A12" s="693" t="s">
        <v>149</v>
      </c>
      <c r="B12" s="693"/>
      <c r="C12" s="693"/>
      <c r="D12" s="693"/>
      <c r="E12" s="693"/>
      <c r="F12" s="693"/>
      <c r="G12" s="693"/>
      <c r="H12" s="693"/>
      <c r="I12" s="693"/>
      <c r="J12" s="693"/>
      <c r="K12" s="693"/>
    </row>
    <row r="14" spans="1:11" ht="17.25" customHeight="1">
      <c r="A14" s="631" t="s">
        <v>150</v>
      </c>
      <c r="B14" s="697"/>
      <c r="C14" s="632"/>
      <c r="D14" s="69" t="s">
        <v>49</v>
      </c>
      <c r="E14" s="700" t="str">
        <f>①海外研修実施希望申込書!F8</f>
        <v>株式会社AOTS</v>
      </c>
      <c r="F14" s="700"/>
      <c r="G14" s="700"/>
      <c r="H14" s="700"/>
      <c r="I14" s="700"/>
      <c r="J14" s="700"/>
      <c r="K14" s="701"/>
    </row>
    <row r="15" spans="1:11" ht="17.25" customHeight="1">
      <c r="A15" s="635"/>
      <c r="B15" s="698"/>
      <c r="C15" s="636"/>
      <c r="D15" s="26" t="s">
        <v>50</v>
      </c>
      <c r="E15" s="675" t="str">
        <f>①海外研修実施希望申込書!F9</f>
        <v>AOTS Co., Ltd.</v>
      </c>
      <c r="F15" s="675"/>
      <c r="G15" s="675"/>
      <c r="H15" s="675"/>
      <c r="I15" s="675"/>
      <c r="J15" s="675"/>
      <c r="K15" s="702"/>
    </row>
    <row r="16" spans="1:11" ht="17.25" customHeight="1">
      <c r="A16" s="631" t="s">
        <v>151</v>
      </c>
      <c r="B16" s="697"/>
      <c r="C16" s="632"/>
      <c r="D16" s="685" t="str">
        <f>①海外研修実施希望申込書!F10</f>
        <v>〒120-8534</v>
      </c>
      <c r="E16" s="685"/>
      <c r="F16" s="685"/>
      <c r="G16" s="685"/>
      <c r="H16" s="685"/>
      <c r="I16" s="685"/>
      <c r="J16" s="685"/>
      <c r="K16" s="685"/>
    </row>
    <row r="17" spans="1:11" ht="17.25" customHeight="1">
      <c r="A17" s="635"/>
      <c r="B17" s="698"/>
      <c r="C17" s="636"/>
      <c r="D17" s="686" t="str">
        <f>①海外研修実施希望申込書!F11</f>
        <v>東京都足立区千住東1-30-1</v>
      </c>
      <c r="E17" s="686"/>
      <c r="F17" s="686"/>
      <c r="G17" s="686"/>
      <c r="H17" s="686"/>
      <c r="I17" s="686"/>
      <c r="J17" s="686"/>
      <c r="K17" s="686"/>
    </row>
    <row r="18" spans="1:11" ht="17.25" customHeight="1">
      <c r="A18" s="644"/>
      <c r="B18" s="699"/>
      <c r="C18" s="645"/>
      <c r="D18" s="687"/>
      <c r="E18" s="687"/>
      <c r="F18" s="687"/>
      <c r="G18" s="687"/>
      <c r="H18" s="687"/>
      <c r="I18" s="687"/>
      <c r="J18" s="687"/>
      <c r="K18" s="687"/>
    </row>
    <row r="19" spans="1:11" ht="17.25" customHeight="1">
      <c r="A19" s="631" t="s">
        <v>152</v>
      </c>
      <c r="B19" s="632"/>
      <c r="C19" s="70" t="s">
        <v>153</v>
      </c>
      <c r="D19" s="682" t="str">
        <f>①海外研修実施希望申込書!F13</f>
        <v>代表取締役</v>
      </c>
      <c r="E19" s="682"/>
      <c r="F19" s="682"/>
      <c r="G19" s="682"/>
      <c r="H19" s="682"/>
      <c r="I19" s="682"/>
      <c r="J19" s="682"/>
      <c r="K19" s="682"/>
    </row>
    <row r="20" spans="1:11" ht="17.25" customHeight="1">
      <c r="A20" s="644"/>
      <c r="B20" s="645"/>
      <c r="C20" s="71" t="s">
        <v>154</v>
      </c>
      <c r="D20" s="674" t="str">
        <f>①海外研修実施希望申込書!F14</f>
        <v>田中　太郎</v>
      </c>
      <c r="E20" s="675"/>
      <c r="F20" s="675"/>
      <c r="G20" s="675"/>
      <c r="H20" s="675"/>
      <c r="I20" s="675"/>
      <c r="J20" s="676" t="s">
        <v>382</v>
      </c>
      <c r="K20" s="677"/>
    </row>
    <row r="21" spans="1:11" ht="17.25" customHeight="1">
      <c r="A21" s="631" t="s">
        <v>155</v>
      </c>
      <c r="B21" s="632"/>
      <c r="C21" s="72" t="s">
        <v>156</v>
      </c>
      <c r="D21" s="682" t="str">
        <f>①海外研修実施希望申込書!F15</f>
        <v>製造本部　製造第1課　課長</v>
      </c>
      <c r="E21" s="682"/>
      <c r="F21" s="682"/>
      <c r="G21" s="682"/>
      <c r="H21" s="682"/>
      <c r="I21" s="682"/>
      <c r="J21" s="682"/>
      <c r="K21" s="682"/>
    </row>
    <row r="22" spans="1:11" ht="17.25" customHeight="1">
      <c r="A22" s="635"/>
      <c r="B22" s="636"/>
      <c r="C22" s="73" t="s">
        <v>154</v>
      </c>
      <c r="D22" s="683" t="str">
        <f>①海外研修実施希望申込書!F16</f>
        <v>山田　二郎</v>
      </c>
      <c r="E22" s="683"/>
      <c r="F22" s="683"/>
      <c r="G22" s="683"/>
      <c r="H22" s="683"/>
      <c r="I22" s="683"/>
      <c r="J22" s="683"/>
      <c r="K22" s="683"/>
    </row>
    <row r="23" spans="1:11" ht="17.25" customHeight="1">
      <c r="A23" s="635"/>
      <c r="B23" s="636"/>
      <c r="C23" s="74" t="s">
        <v>170</v>
      </c>
      <c r="D23" s="694" t="s">
        <v>726</v>
      </c>
      <c r="E23" s="694"/>
      <c r="F23" s="694"/>
      <c r="G23" s="694"/>
      <c r="H23" s="694"/>
      <c r="I23" s="694"/>
      <c r="J23" s="694"/>
      <c r="K23" s="694"/>
    </row>
    <row r="24" spans="1:11" ht="17.25" customHeight="1">
      <c r="A24" s="635"/>
      <c r="B24" s="636"/>
      <c r="C24" s="688" t="s">
        <v>594</v>
      </c>
      <c r="D24" s="695" t="s">
        <v>171</v>
      </c>
      <c r="E24" s="695"/>
      <c r="F24" s="695"/>
      <c r="G24" s="695"/>
      <c r="H24" s="695"/>
      <c r="I24" s="695"/>
      <c r="J24" s="695"/>
      <c r="K24" s="695"/>
    </row>
    <row r="25" spans="1:11" ht="17.25" customHeight="1">
      <c r="A25" s="635"/>
      <c r="B25" s="636"/>
      <c r="C25" s="689"/>
      <c r="D25" s="696"/>
      <c r="E25" s="696"/>
      <c r="F25" s="696"/>
      <c r="G25" s="696"/>
      <c r="H25" s="696"/>
      <c r="I25" s="696"/>
      <c r="J25" s="696"/>
      <c r="K25" s="696"/>
    </row>
    <row r="26" spans="1:11" ht="17.25" customHeight="1">
      <c r="A26" s="635"/>
      <c r="B26" s="636"/>
      <c r="C26" s="73" t="s">
        <v>157</v>
      </c>
      <c r="D26" s="683" t="str">
        <f>①海外研修実施希望申込書!G17</f>
        <v>03-xxxx-xxxx</v>
      </c>
      <c r="E26" s="683"/>
      <c r="F26" s="683"/>
      <c r="G26" s="683"/>
      <c r="H26" s="683"/>
      <c r="I26" s="683"/>
      <c r="J26" s="683"/>
      <c r="K26" s="683"/>
    </row>
    <row r="27" spans="1:11" ht="17.25" customHeight="1">
      <c r="A27" s="635"/>
      <c r="B27" s="636"/>
      <c r="C27" s="74" t="s">
        <v>158</v>
      </c>
      <c r="D27" s="684" t="str">
        <f>①海外研修実施希望申込書!J17</f>
        <v>03-xxxx-xxxx</v>
      </c>
      <c r="E27" s="684"/>
      <c r="F27" s="684"/>
      <c r="G27" s="684"/>
      <c r="H27" s="684"/>
      <c r="I27" s="684"/>
      <c r="J27" s="684"/>
      <c r="K27" s="684"/>
    </row>
    <row r="28" spans="1:11" ht="17.25" customHeight="1">
      <c r="A28" s="644"/>
      <c r="B28" s="645"/>
      <c r="C28" s="75" t="s">
        <v>159</v>
      </c>
      <c r="D28" s="679" t="str">
        <f>①海外研修実施希望申込書!G18</f>
        <v>yamada@aots.co.jp</v>
      </c>
      <c r="E28" s="679"/>
      <c r="F28" s="679"/>
      <c r="G28" s="679"/>
      <c r="H28" s="679"/>
      <c r="I28" s="679"/>
      <c r="J28" s="679"/>
      <c r="K28" s="679"/>
    </row>
    <row r="30" spans="1:11" ht="17.25" customHeight="1">
      <c r="A30" s="631" t="s">
        <v>160</v>
      </c>
      <c r="B30" s="632"/>
      <c r="C30" s="222">
        <v>0</v>
      </c>
      <c r="D30" s="672" t="s">
        <v>164</v>
      </c>
      <c r="E30" s="673"/>
      <c r="F30" s="680">
        <v>0</v>
      </c>
      <c r="G30" s="680"/>
      <c r="H30" s="597" t="s">
        <v>165</v>
      </c>
      <c r="I30" s="597"/>
      <c r="J30" s="681">
        <v>0</v>
      </c>
      <c r="K30" s="681"/>
    </row>
    <row r="31" spans="1:11" ht="17.25" customHeight="1">
      <c r="A31" s="672" t="s">
        <v>161</v>
      </c>
      <c r="B31" s="673"/>
      <c r="C31" s="678"/>
      <c r="D31" s="678"/>
      <c r="E31" s="678"/>
      <c r="F31" s="678"/>
      <c r="G31" s="678"/>
      <c r="H31" s="678"/>
      <c r="I31" s="678"/>
      <c r="J31" s="678"/>
      <c r="K31" s="678"/>
    </row>
    <row r="32" spans="1:11" ht="17.25" customHeight="1">
      <c r="A32" s="672" t="s">
        <v>162</v>
      </c>
      <c r="B32" s="673"/>
      <c r="C32" s="678"/>
      <c r="D32" s="678"/>
      <c r="E32" s="678"/>
      <c r="F32" s="678"/>
      <c r="G32" s="678"/>
      <c r="H32" s="678"/>
      <c r="I32" s="678"/>
      <c r="J32" s="678"/>
      <c r="K32" s="678"/>
    </row>
    <row r="33" spans="1:11" ht="17.25" customHeight="1">
      <c r="A33" s="644" t="s">
        <v>163</v>
      </c>
      <c r="B33" s="645"/>
      <c r="C33" s="678"/>
      <c r="D33" s="678"/>
      <c r="E33" s="678"/>
      <c r="F33" s="678"/>
      <c r="G33" s="678"/>
      <c r="H33" s="678"/>
      <c r="I33" s="678"/>
      <c r="J33" s="678"/>
      <c r="K33" s="678"/>
    </row>
    <row r="35" spans="1:11" s="511" customFormat="1" ht="17.25" customHeight="1">
      <c r="A35" s="27" t="s">
        <v>851</v>
      </c>
      <c r="B35" s="511" t="s">
        <v>852</v>
      </c>
    </row>
    <row r="36" spans="1:11" ht="17.25" customHeight="1">
      <c r="A36" s="27" t="s">
        <v>23</v>
      </c>
      <c r="B36" s="3" t="s">
        <v>166</v>
      </c>
    </row>
    <row r="37" spans="1:11" ht="17.25" customHeight="1">
      <c r="A37" s="508"/>
      <c r="B37" s="3" t="s">
        <v>768</v>
      </c>
    </row>
    <row r="38" spans="1:11" ht="17.25" customHeight="1">
      <c r="A38" s="508"/>
      <c r="B38" s="3" t="s">
        <v>769</v>
      </c>
    </row>
    <row r="39" spans="1:11" ht="17.25" customHeight="1">
      <c r="A39" s="27" t="s">
        <v>70</v>
      </c>
      <c r="B39" s="3" t="s">
        <v>770</v>
      </c>
    </row>
    <row r="40" spans="1:11" ht="17.25" customHeight="1">
      <c r="A40" s="27" t="s">
        <v>33</v>
      </c>
      <c r="B40" s="3" t="s">
        <v>167</v>
      </c>
    </row>
    <row r="41" spans="1:11" ht="17.25" customHeight="1">
      <c r="A41" s="27" t="s">
        <v>34</v>
      </c>
      <c r="B41" s="3" t="s">
        <v>169</v>
      </c>
    </row>
  </sheetData>
  <mergeCells count="36">
    <mergeCell ref="C24:C25"/>
    <mergeCell ref="A1:K1"/>
    <mergeCell ref="J3:K3"/>
    <mergeCell ref="A6:K6"/>
    <mergeCell ref="A7:K7"/>
    <mergeCell ref="A9:K10"/>
    <mergeCell ref="A12:K12"/>
    <mergeCell ref="D23:K23"/>
    <mergeCell ref="D24:K25"/>
    <mergeCell ref="A14:C15"/>
    <mergeCell ref="A16:C18"/>
    <mergeCell ref="A19:B20"/>
    <mergeCell ref="E14:K14"/>
    <mergeCell ref="D22:K22"/>
    <mergeCell ref="E15:K15"/>
    <mergeCell ref="D27:K27"/>
    <mergeCell ref="D30:E30"/>
    <mergeCell ref="D16:K16"/>
    <mergeCell ref="D17:K18"/>
    <mergeCell ref="D19:K19"/>
    <mergeCell ref="A32:B32"/>
    <mergeCell ref="A33:B33"/>
    <mergeCell ref="D20:I20"/>
    <mergeCell ref="J20:K20"/>
    <mergeCell ref="C33:K33"/>
    <mergeCell ref="A21:B28"/>
    <mergeCell ref="A30:B30"/>
    <mergeCell ref="A31:B31"/>
    <mergeCell ref="D28:K28"/>
    <mergeCell ref="F30:G30"/>
    <mergeCell ref="J30:K30"/>
    <mergeCell ref="H30:I30"/>
    <mergeCell ref="C31:K31"/>
    <mergeCell ref="C32:K32"/>
    <mergeCell ref="D21:K21"/>
    <mergeCell ref="D26:K26"/>
  </mergeCells>
  <phoneticPr fontId="1"/>
  <printOptions horizontalCentered="1"/>
  <pageMargins left="0.51181102362204722" right="0.51181102362204722" top="0.74803149606299213" bottom="0.55118110236220474" header="0.31496062992125984" footer="0.31496062992125984"/>
  <pageSetup paperSize="9" orientation="portrait" blackAndWhite="1"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K51"/>
  <sheetViews>
    <sheetView showGridLines="0" view="pageBreakPreview" zoomScaleNormal="100" zoomScaleSheetLayoutView="100" workbookViewId="0">
      <selection activeCell="J6" sqref="J6:K6"/>
    </sheetView>
  </sheetViews>
  <sheetFormatPr defaultRowHeight="13.5"/>
  <cols>
    <col min="1" max="1" width="5.25" style="511" customWidth="1"/>
    <col min="2" max="2" width="3.375" style="511" customWidth="1"/>
    <col min="3" max="4" width="3.75" style="511" customWidth="1"/>
    <col min="5" max="9" width="9" style="511"/>
    <col min="10" max="10" width="16.875" style="511" customWidth="1"/>
    <col min="11" max="11" width="10.125" style="511" customWidth="1"/>
    <col min="12" max="16384" width="9" style="511"/>
  </cols>
  <sheetData>
    <row r="1" spans="1:11">
      <c r="A1" s="511" t="s">
        <v>174</v>
      </c>
    </row>
    <row r="2" spans="1:11">
      <c r="A2" s="693" t="s">
        <v>867</v>
      </c>
      <c r="B2" s="711"/>
      <c r="C2" s="711"/>
      <c r="D2" s="711"/>
      <c r="E2" s="711"/>
      <c r="F2" s="711"/>
      <c r="G2" s="711"/>
      <c r="H2" s="711"/>
      <c r="I2" s="711"/>
      <c r="J2" s="711"/>
      <c r="K2" s="711"/>
    </row>
    <row r="3" spans="1:11">
      <c r="K3" s="521" t="s">
        <v>878</v>
      </c>
    </row>
    <row r="4" spans="1:11">
      <c r="A4" s="511" t="s">
        <v>853</v>
      </c>
    </row>
    <row r="5" spans="1:11">
      <c r="A5" s="511" t="s">
        <v>63</v>
      </c>
    </row>
    <row r="6" spans="1:11">
      <c r="J6" s="712">
        <v>44287</v>
      </c>
      <c r="K6" s="713"/>
    </row>
    <row r="8" spans="1:11" ht="17.25">
      <c r="A8" s="639" t="s">
        <v>854</v>
      </c>
      <c r="B8" s="714"/>
      <c r="C8" s="714"/>
      <c r="D8" s="714"/>
      <c r="E8" s="714"/>
      <c r="F8" s="714"/>
      <c r="G8" s="714"/>
      <c r="H8" s="714"/>
      <c r="I8" s="714"/>
      <c r="J8" s="713"/>
      <c r="K8" s="713"/>
    </row>
    <row r="10" spans="1:11">
      <c r="B10" s="511" t="s">
        <v>868</v>
      </c>
    </row>
    <row r="11" spans="1:11">
      <c r="B11" s="511" t="s">
        <v>869</v>
      </c>
    </row>
    <row r="12" spans="1:11">
      <c r="B12" s="511" t="s">
        <v>855</v>
      </c>
    </row>
    <row r="13" spans="1:11">
      <c r="B13" s="511" t="s">
        <v>856</v>
      </c>
    </row>
    <row r="15" spans="1:11" ht="37.5" customHeight="1">
      <c r="B15" s="597" t="s">
        <v>857</v>
      </c>
      <c r="C15" s="597"/>
      <c r="D15" s="597"/>
      <c r="E15" s="715"/>
      <c r="F15" s="708" t="str">
        <f>①海外研修実施申請書!E14</f>
        <v>株式会社AOTS</v>
      </c>
      <c r="G15" s="709"/>
      <c r="H15" s="709"/>
      <c r="I15" s="709"/>
      <c r="J15" s="709"/>
    </row>
    <row r="16" spans="1:11" ht="37.5" customHeight="1">
      <c r="B16" s="631" t="s">
        <v>152</v>
      </c>
      <c r="C16" s="703"/>
      <c r="D16" s="704"/>
      <c r="E16" s="507" t="s">
        <v>858</v>
      </c>
      <c r="F16" s="708" t="str">
        <f>①海外研修実施申請書!D19</f>
        <v>代表取締役</v>
      </c>
      <c r="G16" s="709"/>
      <c r="H16" s="709"/>
      <c r="I16" s="709"/>
      <c r="J16" s="709"/>
    </row>
    <row r="17" spans="2:10" ht="37.5" customHeight="1">
      <c r="B17" s="705"/>
      <c r="C17" s="706"/>
      <c r="D17" s="707"/>
      <c r="E17" s="507" t="s">
        <v>52</v>
      </c>
      <c r="F17" s="708" t="str">
        <f>①海外研修実施申請書!D20</f>
        <v>田中　太郎</v>
      </c>
      <c r="G17" s="709"/>
      <c r="H17" s="710"/>
      <c r="I17" s="510"/>
      <c r="J17" s="517" t="s">
        <v>382</v>
      </c>
    </row>
    <row r="19" spans="2:10">
      <c r="B19" s="511" t="s">
        <v>859</v>
      </c>
    </row>
    <row r="21" spans="2:10">
      <c r="B21" s="511" t="s">
        <v>860</v>
      </c>
    </row>
    <row r="22" spans="2:10">
      <c r="C22" s="38" t="s">
        <v>203</v>
      </c>
      <c r="D22" s="511" t="s">
        <v>861</v>
      </c>
    </row>
    <row r="23" spans="2:10">
      <c r="C23" s="38" t="s">
        <v>203</v>
      </c>
      <c r="D23" s="511" t="s">
        <v>862</v>
      </c>
    </row>
    <row r="25" spans="2:10">
      <c r="B25" s="511" t="s">
        <v>870</v>
      </c>
    </row>
    <row r="26" spans="2:10">
      <c r="C26" s="511" t="s">
        <v>871</v>
      </c>
    </row>
    <row r="27" spans="2:10">
      <c r="C27" s="38" t="s">
        <v>203</v>
      </c>
      <c r="D27" s="511" t="s">
        <v>872</v>
      </c>
    </row>
    <row r="28" spans="2:10">
      <c r="D28" s="511" t="s">
        <v>873</v>
      </c>
    </row>
    <row r="30" spans="2:10">
      <c r="B30" s="511" t="s">
        <v>863</v>
      </c>
    </row>
    <row r="31" spans="2:10">
      <c r="C31" s="38" t="s">
        <v>203</v>
      </c>
      <c r="D31" s="511" t="s">
        <v>864</v>
      </c>
    </row>
    <row r="32" spans="2:10">
      <c r="C32" s="38" t="s">
        <v>203</v>
      </c>
      <c r="D32" s="511" t="s">
        <v>865</v>
      </c>
    </row>
    <row r="34" spans="2:3">
      <c r="B34" s="511" t="s">
        <v>874</v>
      </c>
    </row>
    <row r="35" spans="2:3">
      <c r="B35" s="511" t="s">
        <v>875</v>
      </c>
      <c r="C35" s="511" t="s">
        <v>876</v>
      </c>
    </row>
    <row r="36" spans="2:3">
      <c r="C36" s="511" t="s">
        <v>877</v>
      </c>
    </row>
    <row r="51" spans="11:11">
      <c r="K51" s="511" t="s">
        <v>866</v>
      </c>
    </row>
  </sheetData>
  <mergeCells count="8">
    <mergeCell ref="B16:D17"/>
    <mergeCell ref="F16:J16"/>
    <mergeCell ref="F17:H17"/>
    <mergeCell ref="A2:K2"/>
    <mergeCell ref="J6:K6"/>
    <mergeCell ref="A8:K8"/>
    <mergeCell ref="B15:E15"/>
    <mergeCell ref="F15:J15"/>
  </mergeCells>
  <phoneticPr fontId="1"/>
  <dataValidations count="1">
    <dataValidation type="list" allowBlank="1" showInputMessage="1" showErrorMessage="1" errorTitle="入力エラー" error="プルダウンより選択してください。" sqref="C27 C31:C32 C22:C23">
      <formula1>"□,☑"</formula1>
    </dataValidation>
  </dataValidations>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S122"/>
  <sheetViews>
    <sheetView showGridLines="0" showZeros="0" view="pageBreakPreview" zoomScaleNormal="100" zoomScaleSheetLayoutView="100" workbookViewId="0">
      <selection activeCell="A2" sqref="A2:S2"/>
    </sheetView>
  </sheetViews>
  <sheetFormatPr defaultRowHeight="17.25" customHeight="1"/>
  <cols>
    <col min="1" max="1" width="6.375" style="3" bestFit="1" customWidth="1"/>
    <col min="2" max="2" width="3.5" style="3" bestFit="1" customWidth="1"/>
    <col min="3" max="3" width="3.5" style="3" customWidth="1"/>
    <col min="4" max="4" width="7" style="130" customWidth="1"/>
    <col min="5" max="5" width="7" style="3" customWidth="1"/>
    <col min="6" max="6" width="4.5" style="3" customWidth="1"/>
    <col min="7" max="7" width="3.375" style="3" customWidth="1"/>
    <col min="8" max="8" width="8.375" style="3" customWidth="1"/>
    <col min="9" max="9" width="4.5" style="3" customWidth="1"/>
    <col min="10" max="10" width="3.375" style="3" bestFit="1" customWidth="1"/>
    <col min="11" max="11" width="3.375" style="3" customWidth="1"/>
    <col min="12" max="12" width="3.375" style="3" bestFit="1" customWidth="1"/>
    <col min="13" max="13" width="4.875" style="3" customWidth="1"/>
    <col min="14" max="14" width="3.375" style="3" bestFit="1" customWidth="1"/>
    <col min="15" max="16" width="9" style="3"/>
    <col min="17" max="18" width="7.125" style="3" customWidth="1"/>
    <col min="19" max="19" width="5.5" style="3" customWidth="1"/>
    <col min="20" max="16384" width="9" style="3"/>
  </cols>
  <sheetData>
    <row r="1" spans="1:19" ht="17.25" customHeight="1">
      <c r="A1" s="3" t="s">
        <v>292</v>
      </c>
    </row>
    <row r="2" spans="1:19" ht="17.25" customHeight="1">
      <c r="A2" s="639" t="s">
        <v>175</v>
      </c>
      <c r="B2" s="639"/>
      <c r="C2" s="639"/>
      <c r="D2" s="639"/>
      <c r="E2" s="639"/>
      <c r="F2" s="639"/>
      <c r="G2" s="639"/>
      <c r="H2" s="639"/>
      <c r="I2" s="639"/>
      <c r="J2" s="639"/>
      <c r="K2" s="639"/>
      <c r="L2" s="639"/>
      <c r="M2" s="639"/>
      <c r="N2" s="639"/>
      <c r="O2" s="639"/>
      <c r="P2" s="639"/>
      <c r="Q2" s="639"/>
      <c r="R2" s="639"/>
      <c r="S2" s="639"/>
    </row>
    <row r="4" spans="1:19" ht="17.25" customHeight="1">
      <c r="A4" s="743" t="s">
        <v>150</v>
      </c>
      <c r="B4" s="743"/>
      <c r="C4" s="743"/>
      <c r="D4" s="743"/>
      <c r="E4" s="743"/>
      <c r="F4" s="99" t="s">
        <v>179</v>
      </c>
      <c r="G4" s="700" t="str">
        <f>①海外研修実施希望申込書!F8</f>
        <v>株式会社AOTS</v>
      </c>
      <c r="H4" s="700"/>
      <c r="I4" s="700"/>
      <c r="J4" s="700"/>
      <c r="K4" s="700"/>
      <c r="L4" s="700"/>
      <c r="M4" s="700"/>
      <c r="N4" s="700"/>
      <c r="O4" s="700"/>
      <c r="P4" s="700"/>
      <c r="Q4" s="701"/>
      <c r="R4" s="650" t="s">
        <v>240</v>
      </c>
      <c r="S4" s="650"/>
    </row>
    <row r="5" spans="1:19" ht="17.25" customHeight="1">
      <c r="A5" s="744"/>
      <c r="B5" s="744"/>
      <c r="C5" s="744"/>
      <c r="D5" s="744"/>
      <c r="E5" s="744"/>
      <c r="F5" s="86" t="s">
        <v>181</v>
      </c>
      <c r="G5" s="675" t="str">
        <f>①海外研修実施希望申込書!F9</f>
        <v>AOTS Co., Ltd.</v>
      </c>
      <c r="H5" s="675"/>
      <c r="I5" s="675"/>
      <c r="J5" s="675"/>
      <c r="K5" s="675"/>
      <c r="L5" s="675"/>
      <c r="M5" s="675"/>
      <c r="N5" s="675"/>
      <c r="O5" s="675"/>
      <c r="P5" s="675"/>
      <c r="Q5" s="702"/>
      <c r="R5" s="730" t="s">
        <v>61</v>
      </c>
      <c r="S5" s="730"/>
    </row>
    <row r="6" spans="1:19" ht="17.25" customHeight="1">
      <c r="A6" s="127" t="s">
        <v>178</v>
      </c>
      <c r="B6" s="787" t="s">
        <v>182</v>
      </c>
      <c r="C6" s="787"/>
      <c r="D6" s="787"/>
      <c r="E6" s="788"/>
      <c r="F6" s="109" t="s">
        <v>179</v>
      </c>
      <c r="G6" s="700" t="str">
        <f>①海外研修実施希望申込書!E21</f>
        <v>インドネシア・ジャカルタ</v>
      </c>
      <c r="H6" s="700"/>
      <c r="I6" s="700"/>
      <c r="J6" s="700"/>
      <c r="K6" s="700"/>
      <c r="L6" s="700"/>
      <c r="M6" s="700"/>
      <c r="N6" s="700"/>
      <c r="O6" s="700"/>
      <c r="P6" s="700"/>
      <c r="Q6" s="700"/>
      <c r="R6" s="700"/>
      <c r="S6" s="701"/>
    </row>
    <row r="7" spans="1:19" ht="17.25" customHeight="1">
      <c r="A7" s="91"/>
      <c r="B7" s="34"/>
      <c r="C7" s="34"/>
      <c r="D7" s="129"/>
      <c r="E7" s="126"/>
      <c r="F7" s="107" t="s">
        <v>181</v>
      </c>
      <c r="G7" s="675" t="str">
        <f>①海外研修実施希望申込書!E22</f>
        <v>Indonesia, Jakarta</v>
      </c>
      <c r="H7" s="675"/>
      <c r="I7" s="675"/>
      <c r="J7" s="675"/>
      <c r="K7" s="675"/>
      <c r="L7" s="675"/>
      <c r="M7" s="675"/>
      <c r="N7" s="675"/>
      <c r="O7" s="675"/>
      <c r="P7" s="675"/>
      <c r="Q7" s="675"/>
      <c r="R7" s="675"/>
      <c r="S7" s="702"/>
    </row>
    <row r="8" spans="1:19" ht="17.25" customHeight="1">
      <c r="A8" s="127" t="s">
        <v>183</v>
      </c>
      <c r="B8" s="787" t="s">
        <v>184</v>
      </c>
      <c r="C8" s="787"/>
      <c r="D8" s="787"/>
      <c r="E8" s="788"/>
      <c r="F8" s="745" t="s">
        <v>179</v>
      </c>
      <c r="G8" s="774" t="str">
        <f>①海外研修実施希望申込書!C28</f>
        <v>現場リーダーのための5Sの基本と生産管理研修</v>
      </c>
      <c r="H8" s="774"/>
      <c r="I8" s="774"/>
      <c r="J8" s="774"/>
      <c r="K8" s="774"/>
      <c r="L8" s="774"/>
      <c r="M8" s="774"/>
      <c r="N8" s="774"/>
      <c r="O8" s="774"/>
      <c r="P8" s="774"/>
      <c r="Q8" s="774"/>
      <c r="R8" s="774"/>
      <c r="S8" s="775"/>
    </row>
    <row r="9" spans="1:19" ht="17.25" customHeight="1">
      <c r="A9" s="91"/>
      <c r="B9" s="34"/>
      <c r="C9" s="34"/>
      <c r="D9" s="129"/>
      <c r="E9" s="126"/>
      <c r="F9" s="746"/>
      <c r="G9" s="776"/>
      <c r="H9" s="776"/>
      <c r="I9" s="776"/>
      <c r="J9" s="776"/>
      <c r="K9" s="776"/>
      <c r="L9" s="776"/>
      <c r="M9" s="776"/>
      <c r="N9" s="776"/>
      <c r="O9" s="776"/>
      <c r="P9" s="776"/>
      <c r="Q9" s="776"/>
      <c r="R9" s="776"/>
      <c r="S9" s="777"/>
    </row>
    <row r="10" spans="1:19" ht="17.25" customHeight="1">
      <c r="A10" s="91"/>
      <c r="B10" s="34"/>
      <c r="C10" s="34"/>
      <c r="D10" s="129"/>
      <c r="E10" s="126"/>
      <c r="F10" s="718" t="s">
        <v>181</v>
      </c>
      <c r="G10" s="778" t="str">
        <f>①海外研修実施希望申込書!C30</f>
        <v>5S and Production Management Training for Leaders at a Manufacutruing Site</v>
      </c>
      <c r="H10" s="778"/>
      <c r="I10" s="778"/>
      <c r="J10" s="778"/>
      <c r="K10" s="778"/>
      <c r="L10" s="778"/>
      <c r="M10" s="778"/>
      <c r="N10" s="778"/>
      <c r="O10" s="778"/>
      <c r="P10" s="778"/>
      <c r="Q10" s="778"/>
      <c r="R10" s="778"/>
      <c r="S10" s="779"/>
    </row>
    <row r="11" spans="1:19" ht="17.25" customHeight="1">
      <c r="A11" s="94"/>
      <c r="B11" s="123"/>
      <c r="C11" s="123"/>
      <c r="D11" s="123"/>
      <c r="E11" s="124"/>
      <c r="F11" s="745"/>
      <c r="G11" s="780"/>
      <c r="H11" s="780"/>
      <c r="I11" s="780"/>
      <c r="J11" s="780"/>
      <c r="K11" s="780"/>
      <c r="L11" s="780"/>
      <c r="M11" s="780"/>
      <c r="N11" s="780"/>
      <c r="O11" s="780"/>
      <c r="P11" s="780"/>
      <c r="Q11" s="780"/>
      <c r="R11" s="780"/>
      <c r="S11" s="781"/>
    </row>
    <row r="12" spans="1:19" ht="17.25" customHeight="1">
      <c r="A12" s="128" t="s">
        <v>185</v>
      </c>
      <c r="B12" s="731" t="s">
        <v>418</v>
      </c>
      <c r="C12" s="732"/>
      <c r="D12" s="732"/>
      <c r="E12" s="732"/>
      <c r="F12" s="733"/>
      <c r="G12" s="733"/>
      <c r="H12" s="733"/>
      <c r="I12" s="733"/>
      <c r="J12" s="733"/>
      <c r="K12" s="733"/>
      <c r="L12" s="733"/>
      <c r="M12" s="733"/>
      <c r="N12" s="733"/>
      <c r="O12" s="733"/>
      <c r="P12" s="733"/>
      <c r="Q12" s="733"/>
      <c r="R12" s="733"/>
      <c r="S12" s="733"/>
    </row>
    <row r="13" spans="1:19" ht="17.25" customHeight="1">
      <c r="A13" s="93"/>
      <c r="B13" s="782">
        <f>②海外研修日程案!A9</f>
        <v>44410</v>
      </c>
      <c r="C13" s="782"/>
      <c r="D13" s="782"/>
      <c r="E13" s="782"/>
      <c r="F13" s="81" t="s">
        <v>247</v>
      </c>
      <c r="G13" s="782">
        <f>②海外研修日程案!A45</f>
        <v>44419</v>
      </c>
      <c r="H13" s="782"/>
      <c r="I13" s="782"/>
      <c r="J13" s="782"/>
      <c r="K13" s="84" t="s">
        <v>241</v>
      </c>
      <c r="L13" s="786">
        <f>①海外研修実施希望申込書!I50</f>
        <v>8</v>
      </c>
      <c r="M13" s="786"/>
      <c r="N13" s="786"/>
      <c r="O13" s="100" t="s">
        <v>243</v>
      </c>
      <c r="P13" s="100"/>
      <c r="Q13" s="100"/>
      <c r="R13" s="100"/>
      <c r="S13" s="85"/>
    </row>
    <row r="14" spans="1:19" ht="17.25" customHeight="1">
      <c r="A14" s="35" t="s">
        <v>186</v>
      </c>
      <c r="B14" s="734" t="s">
        <v>751</v>
      </c>
      <c r="C14" s="733"/>
      <c r="D14" s="733"/>
      <c r="E14" s="733"/>
      <c r="F14" s="733"/>
      <c r="G14" s="733"/>
      <c r="H14" s="733"/>
      <c r="I14" s="733"/>
      <c r="J14" s="733"/>
      <c r="K14" s="733"/>
      <c r="L14" s="733"/>
      <c r="M14" s="733"/>
      <c r="N14" s="733"/>
      <c r="O14" s="733"/>
      <c r="P14" s="733"/>
      <c r="Q14" s="733"/>
      <c r="R14" s="733"/>
      <c r="S14" s="733"/>
    </row>
    <row r="15" spans="1:19" ht="17.25" customHeight="1">
      <c r="A15" s="93"/>
      <c r="B15" s="716">
        <f>①海外研修実施希望申込書!J21</f>
        <v>20</v>
      </c>
      <c r="C15" s="716"/>
      <c r="D15" s="716"/>
      <c r="E15" s="84" t="s">
        <v>241</v>
      </c>
      <c r="F15" s="783"/>
      <c r="G15" s="783"/>
      <c r="H15" s="725"/>
      <c r="I15" s="725"/>
      <c r="J15" s="725"/>
      <c r="K15" s="725"/>
      <c r="L15" s="725"/>
      <c r="M15" s="725"/>
      <c r="N15" s="725"/>
      <c r="O15" s="725"/>
      <c r="P15" s="725"/>
      <c r="Q15" s="725"/>
      <c r="R15" s="784"/>
      <c r="S15" s="85" t="s">
        <v>242</v>
      </c>
    </row>
    <row r="16" spans="1:19" ht="17.25" customHeight="1">
      <c r="A16" s="35" t="s">
        <v>187</v>
      </c>
      <c r="B16" s="734" t="s">
        <v>595</v>
      </c>
      <c r="C16" s="733"/>
      <c r="D16" s="733"/>
      <c r="E16" s="733"/>
      <c r="F16" s="733"/>
      <c r="G16" s="733"/>
      <c r="H16" s="733"/>
      <c r="I16" s="733"/>
      <c r="J16" s="733"/>
      <c r="K16" s="733"/>
      <c r="L16" s="733"/>
      <c r="M16" s="733"/>
      <c r="N16" s="733"/>
      <c r="O16" s="733"/>
      <c r="P16" s="733"/>
      <c r="Q16" s="733"/>
      <c r="R16" s="733"/>
      <c r="S16" s="733"/>
    </row>
    <row r="17" spans="1:19" ht="17.25" customHeight="1">
      <c r="A17" s="92"/>
      <c r="B17" s="735">
        <f>①海外研修実施希望申込書!B41</f>
        <v>0</v>
      </c>
      <c r="C17" s="736"/>
      <c r="D17" s="736"/>
      <c r="E17" s="736"/>
      <c r="F17" s="736"/>
      <c r="G17" s="736"/>
      <c r="H17" s="736"/>
      <c r="I17" s="736"/>
      <c r="J17" s="736"/>
      <c r="K17" s="736"/>
      <c r="L17" s="736"/>
      <c r="M17" s="736"/>
      <c r="N17" s="736"/>
      <c r="O17" s="736"/>
      <c r="P17" s="736"/>
      <c r="Q17" s="736"/>
      <c r="R17" s="736"/>
      <c r="S17" s="736"/>
    </row>
    <row r="18" spans="1:19" ht="17.25" customHeight="1">
      <c r="A18" s="92"/>
      <c r="B18" s="737"/>
      <c r="C18" s="738"/>
      <c r="D18" s="738"/>
      <c r="E18" s="738"/>
      <c r="F18" s="738"/>
      <c r="G18" s="738"/>
      <c r="H18" s="738"/>
      <c r="I18" s="738"/>
      <c r="J18" s="738"/>
      <c r="K18" s="738"/>
      <c r="L18" s="738"/>
      <c r="M18" s="738"/>
      <c r="N18" s="738"/>
      <c r="O18" s="738"/>
      <c r="P18" s="738"/>
      <c r="Q18" s="738"/>
      <c r="R18" s="738"/>
      <c r="S18" s="738"/>
    </row>
    <row r="19" spans="1:19" ht="17.25" customHeight="1">
      <c r="A19" s="92"/>
      <c r="B19" s="737"/>
      <c r="C19" s="738"/>
      <c r="D19" s="738"/>
      <c r="E19" s="738"/>
      <c r="F19" s="738"/>
      <c r="G19" s="738"/>
      <c r="H19" s="738"/>
      <c r="I19" s="738"/>
      <c r="J19" s="738"/>
      <c r="K19" s="738"/>
      <c r="L19" s="738"/>
      <c r="M19" s="738"/>
      <c r="N19" s="738"/>
      <c r="O19" s="738"/>
      <c r="P19" s="738"/>
      <c r="Q19" s="738"/>
      <c r="R19" s="738"/>
      <c r="S19" s="738"/>
    </row>
    <row r="20" spans="1:19" ht="17.25" customHeight="1">
      <c r="A20" s="93"/>
      <c r="B20" s="737"/>
      <c r="C20" s="738"/>
      <c r="D20" s="738"/>
      <c r="E20" s="738"/>
      <c r="F20" s="738"/>
      <c r="G20" s="738"/>
      <c r="H20" s="738"/>
      <c r="I20" s="738"/>
      <c r="J20" s="738"/>
      <c r="K20" s="738"/>
      <c r="L20" s="738"/>
      <c r="M20" s="738"/>
      <c r="N20" s="738"/>
      <c r="O20" s="738"/>
      <c r="P20" s="738"/>
      <c r="Q20" s="738"/>
      <c r="R20" s="738"/>
      <c r="S20" s="738"/>
    </row>
    <row r="21" spans="1:19" ht="17.25" customHeight="1">
      <c r="A21" s="35" t="s">
        <v>188</v>
      </c>
      <c r="B21" s="734" t="s">
        <v>419</v>
      </c>
      <c r="C21" s="733"/>
      <c r="D21" s="733"/>
      <c r="E21" s="733"/>
      <c r="F21" s="733"/>
      <c r="G21" s="733"/>
      <c r="H21" s="733"/>
      <c r="I21" s="733"/>
      <c r="J21" s="733"/>
      <c r="K21" s="733"/>
      <c r="L21" s="733"/>
      <c r="M21" s="733"/>
      <c r="N21" s="733"/>
      <c r="O21" s="733"/>
      <c r="P21" s="733"/>
      <c r="Q21" s="733"/>
      <c r="R21" s="733"/>
      <c r="S21" s="733"/>
    </row>
    <row r="22" spans="1:19" ht="17.25" customHeight="1">
      <c r="A22" s="92"/>
      <c r="B22" s="739"/>
      <c r="C22" s="740"/>
      <c r="D22" s="740"/>
      <c r="E22" s="740"/>
      <c r="F22" s="740"/>
      <c r="G22" s="740"/>
      <c r="H22" s="740"/>
      <c r="I22" s="740"/>
      <c r="J22" s="740"/>
      <c r="K22" s="740"/>
      <c r="L22" s="740"/>
      <c r="M22" s="740"/>
      <c r="N22" s="740"/>
      <c r="O22" s="740"/>
      <c r="P22" s="740"/>
      <c r="Q22" s="740"/>
      <c r="R22" s="740"/>
      <c r="S22" s="740"/>
    </row>
    <row r="23" spans="1:19" ht="17.25" customHeight="1">
      <c r="A23" s="92"/>
      <c r="B23" s="741"/>
      <c r="C23" s="742"/>
      <c r="D23" s="742"/>
      <c r="E23" s="742"/>
      <c r="F23" s="742"/>
      <c r="G23" s="742"/>
      <c r="H23" s="742"/>
      <c r="I23" s="742"/>
      <c r="J23" s="742"/>
      <c r="K23" s="742"/>
      <c r="L23" s="742"/>
      <c r="M23" s="742"/>
      <c r="N23" s="742"/>
      <c r="O23" s="742"/>
      <c r="P23" s="742"/>
      <c r="Q23" s="742"/>
      <c r="R23" s="742"/>
      <c r="S23" s="742"/>
    </row>
    <row r="24" spans="1:19" ht="17.25" customHeight="1">
      <c r="A24" s="92"/>
      <c r="B24" s="741"/>
      <c r="C24" s="742"/>
      <c r="D24" s="742"/>
      <c r="E24" s="742"/>
      <c r="F24" s="742"/>
      <c r="G24" s="742"/>
      <c r="H24" s="742"/>
      <c r="I24" s="742"/>
      <c r="J24" s="742"/>
      <c r="K24" s="742"/>
      <c r="L24" s="742"/>
      <c r="M24" s="742"/>
      <c r="N24" s="742"/>
      <c r="O24" s="742"/>
      <c r="P24" s="742"/>
      <c r="Q24" s="742"/>
      <c r="R24" s="742"/>
      <c r="S24" s="742"/>
    </row>
    <row r="25" spans="1:19" ht="17.25" customHeight="1">
      <c r="A25" s="93"/>
      <c r="B25" s="741"/>
      <c r="C25" s="742"/>
      <c r="D25" s="742"/>
      <c r="E25" s="742"/>
      <c r="F25" s="742"/>
      <c r="G25" s="742"/>
      <c r="H25" s="742"/>
      <c r="I25" s="742"/>
      <c r="J25" s="742"/>
      <c r="K25" s="742"/>
      <c r="L25" s="742"/>
      <c r="M25" s="742"/>
      <c r="N25" s="742"/>
      <c r="O25" s="742"/>
      <c r="P25" s="742"/>
      <c r="Q25" s="742"/>
      <c r="R25" s="742"/>
      <c r="S25" s="742"/>
    </row>
    <row r="26" spans="1:19" ht="17.25" customHeight="1">
      <c r="A26" s="35" t="s">
        <v>189</v>
      </c>
      <c r="B26" s="734" t="s">
        <v>417</v>
      </c>
      <c r="C26" s="733"/>
      <c r="D26" s="733"/>
      <c r="E26" s="733"/>
      <c r="F26" s="733"/>
      <c r="G26" s="733"/>
      <c r="H26" s="733"/>
      <c r="I26" s="733"/>
      <c r="J26" s="733"/>
      <c r="K26" s="733"/>
      <c r="L26" s="733"/>
      <c r="M26" s="733"/>
      <c r="N26" s="733"/>
      <c r="O26" s="733"/>
      <c r="P26" s="733"/>
      <c r="Q26" s="733"/>
      <c r="R26" s="733"/>
      <c r="S26" s="733"/>
    </row>
    <row r="27" spans="1:19" ht="17.25" customHeight="1">
      <c r="A27" s="92"/>
      <c r="B27" s="717" t="s">
        <v>194</v>
      </c>
      <c r="C27" s="717"/>
      <c r="D27" s="717"/>
      <c r="E27" s="227">
        <f>①海外研修実施希望申込書!D59</f>
        <v>1</v>
      </c>
      <c r="F27" s="79"/>
      <c r="G27" s="717" t="s">
        <v>195</v>
      </c>
      <c r="H27" s="717"/>
      <c r="I27" s="785" t="str">
        <f>①海外研修実施希望申込書!H59</f>
        <v>英語</v>
      </c>
      <c r="J27" s="785"/>
      <c r="K27" s="785"/>
      <c r="L27" s="785"/>
      <c r="M27" s="785"/>
      <c r="N27" s="785"/>
      <c r="O27" s="88"/>
      <c r="P27" s="88"/>
      <c r="Q27" s="88"/>
      <c r="R27" s="88"/>
      <c r="S27" s="89"/>
    </row>
    <row r="28" spans="1:19" s="442" customFormat="1" ht="17.25" customHeight="1">
      <c r="A28" s="92"/>
      <c r="B28" s="437" t="s">
        <v>793</v>
      </c>
      <c r="C28" s="437"/>
      <c r="D28" s="437"/>
      <c r="E28" s="227" t="str">
        <f>①海外研修実施希望申込書!D60</f>
        <v>あり</v>
      </c>
      <c r="F28" s="437"/>
      <c r="G28" s="437"/>
      <c r="H28" s="437"/>
      <c r="I28" s="438"/>
      <c r="J28" s="438"/>
      <c r="K28" s="438"/>
      <c r="L28" s="438"/>
      <c r="M28" s="438"/>
      <c r="N28" s="438"/>
      <c r="O28" s="156"/>
      <c r="P28" s="156"/>
      <c r="Q28" s="156"/>
      <c r="R28" s="156"/>
      <c r="S28" s="89"/>
    </row>
    <row r="29" spans="1:19" ht="17.25" customHeight="1">
      <c r="A29" s="92"/>
      <c r="B29" s="718" t="s">
        <v>196</v>
      </c>
      <c r="C29" s="718"/>
      <c r="D29" s="718"/>
      <c r="E29" s="751" t="str">
        <f>①海外研修実施希望申込書!D61</f>
        <v>英語</v>
      </c>
      <c r="F29" s="751"/>
      <c r="G29" s="751"/>
      <c r="H29" s="751"/>
      <c r="I29" s="413" t="str">
        <f>①海外研修実施希望申込書!G61</f>
        <v>⇔</v>
      </c>
      <c r="J29" s="751" t="str">
        <f>①海外研修実施希望申込書!H61</f>
        <v>インドネシア語</v>
      </c>
      <c r="K29" s="751"/>
      <c r="L29" s="751"/>
      <c r="M29" s="751"/>
      <c r="N29" s="751"/>
      <c r="O29" s="751"/>
      <c r="P29" s="79"/>
      <c r="Q29" s="79"/>
      <c r="R29" s="79"/>
      <c r="S29" s="80"/>
    </row>
    <row r="30" spans="1:19" ht="17.25" customHeight="1">
      <c r="A30" s="92"/>
      <c r="B30" s="83"/>
      <c r="C30" s="597" t="s">
        <v>197</v>
      </c>
      <c r="D30" s="597"/>
      <c r="E30" s="597"/>
      <c r="F30" s="597" t="s">
        <v>198</v>
      </c>
      <c r="G30" s="597"/>
      <c r="H30" s="597"/>
      <c r="I30" s="597"/>
      <c r="J30" s="597"/>
      <c r="K30" s="597"/>
      <c r="L30" s="597"/>
      <c r="M30" s="597"/>
      <c r="N30" s="597"/>
      <c r="O30" s="597"/>
      <c r="P30" s="597"/>
      <c r="Q30" s="597" t="s">
        <v>199</v>
      </c>
      <c r="R30" s="597"/>
      <c r="S30" s="597"/>
    </row>
    <row r="31" spans="1:19" ht="17.25" customHeight="1">
      <c r="A31" s="92"/>
      <c r="B31" s="70" t="s">
        <v>190</v>
      </c>
      <c r="C31" s="729"/>
      <c r="D31" s="729"/>
      <c r="E31" s="729"/>
      <c r="F31" s="729" t="s">
        <v>426</v>
      </c>
      <c r="G31" s="729"/>
      <c r="H31" s="729"/>
      <c r="I31" s="729"/>
      <c r="J31" s="729"/>
      <c r="K31" s="729"/>
      <c r="L31" s="729"/>
      <c r="M31" s="729"/>
      <c r="N31" s="729"/>
      <c r="O31" s="729"/>
      <c r="P31" s="729"/>
      <c r="Q31" s="726">
        <v>20</v>
      </c>
      <c r="R31" s="726"/>
      <c r="S31" s="726"/>
    </row>
    <row r="32" spans="1:19" ht="17.25" customHeight="1">
      <c r="A32" s="92"/>
      <c r="B32" s="73" t="s">
        <v>191</v>
      </c>
      <c r="C32" s="724"/>
      <c r="D32" s="724"/>
      <c r="E32" s="724"/>
      <c r="F32" s="724"/>
      <c r="G32" s="724"/>
      <c r="H32" s="724"/>
      <c r="I32" s="724"/>
      <c r="J32" s="724"/>
      <c r="K32" s="724"/>
      <c r="L32" s="724"/>
      <c r="M32" s="724"/>
      <c r="N32" s="724"/>
      <c r="O32" s="724"/>
      <c r="P32" s="724"/>
      <c r="Q32" s="727"/>
      <c r="R32" s="727"/>
      <c r="S32" s="727"/>
    </row>
    <row r="33" spans="1:19" ht="17.25" customHeight="1">
      <c r="A33" s="92"/>
      <c r="B33" s="73" t="s">
        <v>192</v>
      </c>
      <c r="C33" s="724"/>
      <c r="D33" s="724"/>
      <c r="E33" s="724"/>
      <c r="F33" s="724"/>
      <c r="G33" s="724"/>
      <c r="H33" s="724"/>
      <c r="I33" s="724"/>
      <c r="J33" s="724"/>
      <c r="K33" s="724"/>
      <c r="L33" s="724"/>
      <c r="M33" s="724"/>
      <c r="N33" s="724"/>
      <c r="O33" s="724"/>
      <c r="P33" s="724"/>
      <c r="Q33" s="727"/>
      <c r="R33" s="727"/>
      <c r="S33" s="727"/>
    </row>
    <row r="34" spans="1:19" ht="17.25" customHeight="1">
      <c r="A34" s="93"/>
      <c r="B34" s="71" t="s">
        <v>193</v>
      </c>
      <c r="C34" s="725"/>
      <c r="D34" s="725"/>
      <c r="E34" s="725"/>
      <c r="F34" s="725"/>
      <c r="G34" s="725"/>
      <c r="H34" s="725"/>
      <c r="I34" s="725"/>
      <c r="J34" s="725"/>
      <c r="K34" s="725"/>
      <c r="L34" s="725"/>
      <c r="M34" s="725"/>
      <c r="N34" s="725"/>
      <c r="O34" s="725"/>
      <c r="P34" s="725"/>
      <c r="Q34" s="728"/>
      <c r="R34" s="728"/>
      <c r="S34" s="728"/>
    </row>
    <row r="35" spans="1:19" ht="17.25" customHeight="1">
      <c r="A35" s="35" t="s">
        <v>200</v>
      </c>
      <c r="B35" s="734" t="s">
        <v>250</v>
      </c>
      <c r="C35" s="733"/>
      <c r="D35" s="733"/>
      <c r="E35" s="733"/>
      <c r="F35" s="733"/>
      <c r="G35" s="733"/>
      <c r="H35" s="733"/>
      <c r="I35" s="733"/>
      <c r="J35" s="733"/>
      <c r="K35" s="733"/>
      <c r="L35" s="733"/>
      <c r="M35" s="733"/>
      <c r="N35" s="733"/>
      <c r="O35" s="733"/>
      <c r="P35" s="733"/>
      <c r="Q35" s="733"/>
      <c r="R35" s="733"/>
      <c r="S35" s="733"/>
    </row>
    <row r="36" spans="1:19" ht="17.25" customHeight="1">
      <c r="A36" s="92"/>
      <c r="B36" s="747" t="s">
        <v>201</v>
      </c>
      <c r="C36" s="748"/>
      <c r="D36" s="748"/>
      <c r="E36" s="748"/>
      <c r="F36" s="748"/>
      <c r="G36" s="748"/>
      <c r="H36" s="748"/>
      <c r="I36" s="748"/>
      <c r="J36" s="748"/>
      <c r="K36" s="748"/>
      <c r="L36" s="748"/>
      <c r="M36" s="748"/>
      <c r="N36" s="748"/>
      <c r="O36" s="748"/>
      <c r="P36" s="748"/>
      <c r="Q36" s="748"/>
      <c r="R36" s="748"/>
      <c r="S36" s="748"/>
    </row>
    <row r="37" spans="1:19" ht="17.25" customHeight="1">
      <c r="A37" s="92"/>
      <c r="B37" s="739"/>
      <c r="C37" s="740"/>
      <c r="D37" s="740"/>
      <c r="E37" s="740"/>
      <c r="F37" s="740"/>
      <c r="G37" s="740"/>
      <c r="H37" s="740"/>
      <c r="I37" s="740"/>
      <c r="J37" s="740"/>
      <c r="K37" s="740"/>
      <c r="L37" s="740"/>
      <c r="M37" s="740"/>
      <c r="N37" s="740"/>
      <c r="O37" s="740"/>
      <c r="P37" s="740"/>
      <c r="Q37" s="740"/>
      <c r="R37" s="740"/>
      <c r="S37" s="740"/>
    </row>
    <row r="38" spans="1:19" ht="17.25" customHeight="1">
      <c r="A38" s="92"/>
      <c r="B38" s="741"/>
      <c r="C38" s="742"/>
      <c r="D38" s="742"/>
      <c r="E38" s="742"/>
      <c r="F38" s="742"/>
      <c r="G38" s="742"/>
      <c r="H38" s="742"/>
      <c r="I38" s="742"/>
      <c r="J38" s="742"/>
      <c r="K38" s="742"/>
      <c r="L38" s="742"/>
      <c r="M38" s="742"/>
      <c r="N38" s="742"/>
      <c r="O38" s="742"/>
      <c r="P38" s="742"/>
      <c r="Q38" s="742"/>
      <c r="R38" s="742"/>
      <c r="S38" s="742"/>
    </row>
    <row r="39" spans="1:19" ht="17.25" customHeight="1">
      <c r="A39" s="92"/>
      <c r="B39" s="741"/>
      <c r="C39" s="742"/>
      <c r="D39" s="742"/>
      <c r="E39" s="742"/>
      <c r="F39" s="742"/>
      <c r="G39" s="742"/>
      <c r="H39" s="742"/>
      <c r="I39" s="742"/>
      <c r="J39" s="742"/>
      <c r="K39" s="742"/>
      <c r="L39" s="742"/>
      <c r="M39" s="742"/>
      <c r="N39" s="742"/>
      <c r="O39" s="742"/>
      <c r="P39" s="742"/>
      <c r="Q39" s="742"/>
      <c r="R39" s="742"/>
      <c r="S39" s="742"/>
    </row>
    <row r="40" spans="1:19" ht="17.25" customHeight="1">
      <c r="A40" s="96"/>
      <c r="B40" s="749"/>
      <c r="C40" s="750"/>
      <c r="D40" s="750"/>
      <c r="E40" s="750"/>
      <c r="F40" s="750"/>
      <c r="G40" s="750"/>
      <c r="H40" s="750"/>
      <c r="I40" s="750"/>
      <c r="J40" s="750"/>
      <c r="K40" s="750"/>
      <c r="L40" s="750"/>
      <c r="M40" s="750"/>
      <c r="N40" s="750"/>
      <c r="O40" s="750"/>
      <c r="P40" s="750"/>
      <c r="Q40" s="750"/>
      <c r="R40" s="750"/>
      <c r="S40" s="750"/>
    </row>
    <row r="41" spans="1:19" ht="17.25" customHeight="1">
      <c r="A41" s="92"/>
      <c r="B41" s="747" t="s">
        <v>596</v>
      </c>
      <c r="C41" s="748"/>
      <c r="D41" s="748"/>
      <c r="E41" s="748"/>
      <c r="F41" s="748"/>
      <c r="G41" s="748"/>
      <c r="H41" s="748"/>
      <c r="I41" s="748"/>
      <c r="J41" s="748"/>
      <c r="K41" s="748"/>
      <c r="L41" s="748"/>
      <c r="M41" s="748"/>
      <c r="N41" s="748"/>
      <c r="O41" s="748"/>
      <c r="P41" s="748"/>
      <c r="Q41" s="748"/>
      <c r="R41" s="748"/>
      <c r="S41" s="748"/>
    </row>
    <row r="42" spans="1:19" ht="17.25" customHeight="1">
      <c r="A42" s="92"/>
      <c r="B42" s="739"/>
      <c r="C42" s="740"/>
      <c r="D42" s="740"/>
      <c r="E42" s="740"/>
      <c r="F42" s="740"/>
      <c r="G42" s="740"/>
      <c r="H42" s="740"/>
      <c r="I42" s="740"/>
      <c r="J42" s="740"/>
      <c r="K42" s="740"/>
      <c r="L42" s="740"/>
      <c r="M42" s="740"/>
      <c r="N42" s="740"/>
      <c r="O42" s="740"/>
      <c r="P42" s="740"/>
      <c r="Q42" s="740"/>
      <c r="R42" s="740"/>
      <c r="S42" s="740"/>
    </row>
    <row r="43" spans="1:19" ht="17.25" customHeight="1">
      <c r="A43" s="92"/>
      <c r="B43" s="741"/>
      <c r="C43" s="742"/>
      <c r="D43" s="742"/>
      <c r="E43" s="742"/>
      <c r="F43" s="742"/>
      <c r="G43" s="742"/>
      <c r="H43" s="742"/>
      <c r="I43" s="742"/>
      <c r="J43" s="742"/>
      <c r="K43" s="742"/>
      <c r="L43" s="742"/>
      <c r="M43" s="742"/>
      <c r="N43" s="742"/>
      <c r="O43" s="742"/>
      <c r="P43" s="742"/>
      <c r="Q43" s="742"/>
      <c r="R43" s="742"/>
      <c r="S43" s="742"/>
    </row>
    <row r="44" spans="1:19" ht="17.25" customHeight="1">
      <c r="A44" s="92"/>
      <c r="B44" s="741"/>
      <c r="C44" s="742"/>
      <c r="D44" s="742"/>
      <c r="E44" s="742"/>
      <c r="F44" s="742"/>
      <c r="G44" s="742"/>
      <c r="H44" s="742"/>
      <c r="I44" s="742"/>
      <c r="J44" s="742"/>
      <c r="K44" s="742"/>
      <c r="L44" s="742"/>
      <c r="M44" s="742"/>
      <c r="N44" s="742"/>
      <c r="O44" s="742"/>
      <c r="P44" s="742"/>
      <c r="Q44" s="742"/>
      <c r="R44" s="742"/>
      <c r="S44" s="742"/>
    </row>
    <row r="45" spans="1:19" ht="17.25" customHeight="1">
      <c r="A45" s="93"/>
      <c r="B45" s="741"/>
      <c r="C45" s="742"/>
      <c r="D45" s="742"/>
      <c r="E45" s="742"/>
      <c r="F45" s="742"/>
      <c r="G45" s="742"/>
      <c r="H45" s="742"/>
      <c r="I45" s="742"/>
      <c r="J45" s="742"/>
      <c r="K45" s="742"/>
      <c r="L45" s="742"/>
      <c r="M45" s="742"/>
      <c r="N45" s="742"/>
      <c r="O45" s="742"/>
      <c r="P45" s="742"/>
      <c r="Q45" s="742"/>
      <c r="R45" s="742"/>
      <c r="S45" s="742"/>
    </row>
    <row r="46" spans="1:19" ht="17.25" customHeight="1">
      <c r="A46" s="35" t="s">
        <v>202</v>
      </c>
      <c r="B46" s="734" t="s">
        <v>597</v>
      </c>
      <c r="C46" s="733"/>
      <c r="D46" s="733"/>
      <c r="E46" s="733"/>
      <c r="F46" s="733"/>
      <c r="G46" s="733"/>
      <c r="H46" s="733"/>
      <c r="I46" s="733"/>
      <c r="J46" s="733"/>
      <c r="K46" s="733"/>
      <c r="L46" s="733"/>
      <c r="M46" s="733"/>
      <c r="N46" s="733"/>
      <c r="O46" s="733"/>
      <c r="P46" s="733"/>
      <c r="Q46" s="733"/>
      <c r="R46" s="733"/>
      <c r="S46" s="733"/>
    </row>
    <row r="47" spans="1:19" ht="17.25" customHeight="1">
      <c r="A47" s="92"/>
      <c r="B47" s="496" t="str">
        <f>IF(①海外研修実施希望申込書!D53="公募","☑","□")</f>
        <v>□</v>
      </c>
      <c r="C47" s="719" t="s">
        <v>204</v>
      </c>
      <c r="D47" s="719"/>
      <c r="E47" s="723" t="str">
        <f>IF(①海外研修実施希望申込書!D53="公募",①海外研修実施希望申込書!J21,"")</f>
        <v/>
      </c>
      <c r="F47" s="723"/>
      <c r="G47" s="723"/>
      <c r="H47" s="723"/>
      <c r="I47" s="79"/>
      <c r="J47" s="79"/>
      <c r="K47" s="79"/>
      <c r="L47" s="79"/>
      <c r="M47" s="79"/>
      <c r="N47" s="79"/>
      <c r="O47" s="79"/>
      <c r="P47" s="79"/>
      <c r="Q47" s="79"/>
      <c r="R47" s="79"/>
      <c r="S47" s="80"/>
    </row>
    <row r="48" spans="1:19" ht="17.25" customHeight="1">
      <c r="A48" s="92"/>
      <c r="B48" s="79"/>
      <c r="C48" s="120" t="s">
        <v>44</v>
      </c>
      <c r="D48" s="115" t="s">
        <v>391</v>
      </c>
      <c r="E48" s="79"/>
      <c r="F48" s="90" t="s">
        <v>203</v>
      </c>
      <c r="G48" s="717" t="s">
        <v>205</v>
      </c>
      <c r="H48" s="717"/>
      <c r="I48" s="717"/>
      <c r="J48" s="717"/>
      <c r="K48" s="717"/>
      <c r="L48" s="79"/>
      <c r="M48" s="88"/>
      <c r="N48" s="88"/>
      <c r="O48" s="88"/>
      <c r="P48" s="88"/>
      <c r="Q48" s="88"/>
      <c r="R48" s="88"/>
      <c r="S48" s="80"/>
    </row>
    <row r="49" spans="1:19" ht="17.25" customHeight="1">
      <c r="A49" s="92"/>
      <c r="B49" s="79"/>
      <c r="C49" s="79"/>
      <c r="D49" s="115"/>
      <c r="E49" s="79"/>
      <c r="F49" s="90" t="s">
        <v>203</v>
      </c>
      <c r="G49" s="717" t="s">
        <v>206</v>
      </c>
      <c r="H49" s="717"/>
      <c r="I49" s="717"/>
      <c r="J49" s="717"/>
      <c r="K49" s="717"/>
      <c r="L49" s="90" t="s">
        <v>241</v>
      </c>
      <c r="M49" s="722"/>
      <c r="N49" s="722"/>
      <c r="O49" s="722"/>
      <c r="P49" s="722"/>
      <c r="Q49" s="722"/>
      <c r="R49" s="722"/>
      <c r="S49" s="80" t="s">
        <v>243</v>
      </c>
    </row>
    <row r="50" spans="1:19" ht="17.25" customHeight="1">
      <c r="A50" s="92"/>
      <c r="B50" s="79"/>
      <c r="C50" s="79"/>
      <c r="D50" s="115"/>
      <c r="E50" s="79"/>
      <c r="F50" s="90" t="s">
        <v>203</v>
      </c>
      <c r="G50" s="717" t="s">
        <v>207</v>
      </c>
      <c r="H50" s="717"/>
      <c r="I50" s="717"/>
      <c r="J50" s="717"/>
      <c r="K50" s="717"/>
      <c r="L50" s="90" t="s">
        <v>241</v>
      </c>
      <c r="M50" s="722" t="s">
        <v>244</v>
      </c>
      <c r="N50" s="722"/>
      <c r="O50" s="722"/>
      <c r="P50" s="722"/>
      <c r="Q50" s="722"/>
      <c r="R50" s="722"/>
      <c r="S50" s="80" t="s">
        <v>243</v>
      </c>
    </row>
    <row r="51" spans="1:19" ht="17.25" customHeight="1">
      <c r="A51" s="92"/>
      <c r="B51" s="79"/>
      <c r="C51" s="79"/>
      <c r="D51" s="115"/>
      <c r="E51" s="79"/>
      <c r="F51" s="90" t="s">
        <v>203</v>
      </c>
      <c r="G51" s="717" t="s">
        <v>208</v>
      </c>
      <c r="H51" s="717"/>
      <c r="I51" s="717"/>
      <c r="J51" s="717"/>
      <c r="K51" s="717"/>
      <c r="L51" s="90" t="s">
        <v>241</v>
      </c>
      <c r="M51" s="722"/>
      <c r="N51" s="722"/>
      <c r="O51" s="722"/>
      <c r="P51" s="722"/>
      <c r="Q51" s="722"/>
      <c r="R51" s="722"/>
      <c r="S51" s="80" t="s">
        <v>243</v>
      </c>
    </row>
    <row r="52" spans="1:19" ht="17.25" customHeight="1">
      <c r="A52" s="92"/>
      <c r="B52" s="79"/>
      <c r="C52" s="120" t="s">
        <v>389</v>
      </c>
      <c r="D52" s="115" t="s">
        <v>392</v>
      </c>
      <c r="E52" s="79"/>
      <c r="F52" s="90" t="s">
        <v>203</v>
      </c>
      <c r="G52" s="717" t="s">
        <v>209</v>
      </c>
      <c r="H52" s="717"/>
      <c r="I52" s="717"/>
      <c r="J52" s="717"/>
      <c r="K52" s="717"/>
      <c r="L52" s="90"/>
      <c r="M52" s="78"/>
      <c r="N52" s="78"/>
      <c r="O52" s="78"/>
      <c r="P52" s="78"/>
      <c r="Q52" s="78"/>
      <c r="R52" s="78"/>
      <c r="S52" s="80"/>
    </row>
    <row r="53" spans="1:19" ht="17.25" customHeight="1">
      <c r="A53" s="92"/>
      <c r="B53" s="79"/>
      <c r="C53" s="79"/>
      <c r="D53" s="115"/>
      <c r="E53" s="79"/>
      <c r="F53" s="90" t="s">
        <v>203</v>
      </c>
      <c r="G53" s="717" t="s">
        <v>210</v>
      </c>
      <c r="H53" s="717"/>
      <c r="I53" s="717"/>
      <c r="J53" s="717"/>
      <c r="K53" s="717"/>
      <c r="L53" s="90"/>
      <c r="M53" s="78"/>
      <c r="N53" s="78"/>
      <c r="O53" s="78"/>
      <c r="P53" s="78"/>
      <c r="Q53" s="78"/>
      <c r="R53" s="78"/>
      <c r="S53" s="80"/>
    </row>
    <row r="54" spans="1:19" ht="17.25" customHeight="1">
      <c r="A54" s="92"/>
      <c r="B54" s="79"/>
      <c r="C54" s="79"/>
      <c r="D54" s="115"/>
      <c r="E54" s="79"/>
      <c r="F54" s="90" t="s">
        <v>203</v>
      </c>
      <c r="G54" s="717" t="s">
        <v>211</v>
      </c>
      <c r="H54" s="717"/>
      <c r="I54" s="717"/>
      <c r="J54" s="717"/>
      <c r="K54" s="717"/>
      <c r="L54" s="90" t="s">
        <v>245</v>
      </c>
      <c r="M54" s="722" t="s">
        <v>246</v>
      </c>
      <c r="N54" s="722"/>
      <c r="O54" s="722"/>
      <c r="P54" s="722"/>
      <c r="Q54" s="722"/>
      <c r="R54" s="722"/>
      <c r="S54" s="80" t="s">
        <v>243</v>
      </c>
    </row>
    <row r="55" spans="1:19" ht="17.25" customHeight="1">
      <c r="A55" s="92"/>
      <c r="B55" s="79"/>
      <c r="C55" s="79"/>
      <c r="D55" s="115"/>
      <c r="E55" s="79"/>
      <c r="F55" s="90" t="s">
        <v>203</v>
      </c>
      <c r="G55" s="717" t="s">
        <v>208</v>
      </c>
      <c r="H55" s="717"/>
      <c r="I55" s="717"/>
      <c r="J55" s="717"/>
      <c r="K55" s="717"/>
      <c r="L55" s="90" t="s">
        <v>241</v>
      </c>
      <c r="M55" s="722"/>
      <c r="N55" s="722"/>
      <c r="O55" s="722"/>
      <c r="P55" s="722"/>
      <c r="Q55" s="722"/>
      <c r="R55" s="722"/>
      <c r="S55" s="80" t="s">
        <v>243</v>
      </c>
    </row>
    <row r="56" spans="1:19" ht="17.25" customHeight="1">
      <c r="A56" s="92"/>
      <c r="B56" s="496" t="str">
        <f>IF(①海外研修実施希望申込書!D53="推薦","☑","□")</f>
        <v>☑</v>
      </c>
      <c r="C56" s="719" t="s">
        <v>212</v>
      </c>
      <c r="D56" s="719"/>
      <c r="E56" s="723">
        <f>IF(①海外研修実施希望申込書!D53="推薦",①海外研修実施希望申込書!J21,"")</f>
        <v>20</v>
      </c>
      <c r="F56" s="723"/>
      <c r="G56" s="723"/>
      <c r="H56" s="723"/>
      <c r="I56" s="79"/>
      <c r="J56" s="79"/>
      <c r="K56" s="79"/>
      <c r="L56" s="79"/>
      <c r="M56" s="79"/>
      <c r="N56" s="79"/>
      <c r="O56" s="79"/>
      <c r="P56" s="79"/>
      <c r="Q56" s="79"/>
      <c r="R56" s="79"/>
      <c r="S56" s="80"/>
    </row>
    <row r="57" spans="1:19" ht="17.25" customHeight="1">
      <c r="A57" s="96"/>
      <c r="B57" s="97"/>
      <c r="C57" s="720" t="s">
        <v>213</v>
      </c>
      <c r="D57" s="720"/>
      <c r="E57" s="720"/>
      <c r="F57" s="720"/>
      <c r="G57" s="122" t="s">
        <v>248</v>
      </c>
      <c r="H57" s="789"/>
      <c r="I57" s="789"/>
      <c r="J57" s="789"/>
      <c r="K57" s="789"/>
      <c r="L57" s="789"/>
      <c r="M57" s="789"/>
      <c r="N57" s="789"/>
      <c r="O57" s="789"/>
      <c r="P57" s="789"/>
      <c r="Q57" s="789"/>
      <c r="R57" s="789"/>
      <c r="S57" s="95" t="s">
        <v>249</v>
      </c>
    </row>
    <row r="58" spans="1:19" ht="17.25" customHeight="1">
      <c r="A58" s="518"/>
      <c r="B58" s="721" t="s">
        <v>214</v>
      </c>
      <c r="C58" s="721"/>
      <c r="D58" s="721"/>
      <c r="E58" s="721"/>
      <c r="F58" s="519" t="s">
        <v>119</v>
      </c>
      <c r="G58" s="509" t="s">
        <v>105</v>
      </c>
      <c r="H58" s="509"/>
      <c r="I58" s="509"/>
      <c r="J58" s="509"/>
      <c r="K58" s="509"/>
      <c r="L58" s="509"/>
      <c r="M58" s="509"/>
      <c r="N58" s="509"/>
      <c r="O58" s="509"/>
      <c r="P58" s="509"/>
      <c r="Q58" s="509"/>
      <c r="R58" s="509"/>
      <c r="S58" s="520"/>
    </row>
    <row r="59" spans="1:19" ht="17.25" customHeight="1">
      <c r="A59" s="35" t="s">
        <v>217</v>
      </c>
      <c r="B59" s="734" t="s">
        <v>598</v>
      </c>
      <c r="C59" s="733"/>
      <c r="D59" s="733"/>
      <c r="E59" s="733"/>
      <c r="F59" s="733"/>
      <c r="G59" s="733"/>
      <c r="H59" s="733"/>
      <c r="I59" s="733"/>
      <c r="J59" s="733"/>
      <c r="K59" s="733"/>
      <c r="L59" s="733"/>
      <c r="M59" s="733"/>
      <c r="N59" s="733"/>
      <c r="O59" s="733"/>
      <c r="P59" s="733"/>
      <c r="Q59" s="733"/>
      <c r="R59" s="733"/>
      <c r="S59" s="733"/>
    </row>
    <row r="60" spans="1:19" ht="17.25" customHeight="1">
      <c r="A60" s="92"/>
      <c r="B60" s="735">
        <f>①海外研修実施希望申込書!B55</f>
        <v>0</v>
      </c>
      <c r="C60" s="736"/>
      <c r="D60" s="736"/>
      <c r="E60" s="736"/>
      <c r="F60" s="736"/>
      <c r="G60" s="736"/>
      <c r="H60" s="736"/>
      <c r="I60" s="736"/>
      <c r="J60" s="736"/>
      <c r="K60" s="736"/>
      <c r="L60" s="736"/>
      <c r="M60" s="736"/>
      <c r="N60" s="736"/>
      <c r="O60" s="736"/>
      <c r="P60" s="736"/>
      <c r="Q60" s="736"/>
      <c r="R60" s="736"/>
      <c r="S60" s="736"/>
    </row>
    <row r="61" spans="1:19" ht="17.25" customHeight="1">
      <c r="A61" s="92"/>
      <c r="B61" s="737"/>
      <c r="C61" s="738"/>
      <c r="D61" s="738"/>
      <c r="E61" s="738"/>
      <c r="F61" s="738"/>
      <c r="G61" s="738"/>
      <c r="H61" s="738"/>
      <c r="I61" s="738"/>
      <c r="J61" s="738"/>
      <c r="K61" s="738"/>
      <c r="L61" s="738"/>
      <c r="M61" s="738"/>
      <c r="N61" s="738"/>
      <c r="O61" s="738"/>
      <c r="P61" s="738"/>
      <c r="Q61" s="738"/>
      <c r="R61" s="738"/>
      <c r="S61" s="738"/>
    </row>
    <row r="62" spans="1:19" ht="17.25" customHeight="1">
      <c r="A62" s="93"/>
      <c r="B62" s="737"/>
      <c r="C62" s="738"/>
      <c r="D62" s="738"/>
      <c r="E62" s="738"/>
      <c r="F62" s="738"/>
      <c r="G62" s="738"/>
      <c r="H62" s="738"/>
      <c r="I62" s="738"/>
      <c r="J62" s="738"/>
      <c r="K62" s="738"/>
      <c r="L62" s="738"/>
      <c r="M62" s="738"/>
      <c r="N62" s="738"/>
      <c r="O62" s="738"/>
      <c r="P62" s="738"/>
      <c r="Q62" s="738"/>
      <c r="R62" s="738"/>
      <c r="S62" s="738"/>
    </row>
    <row r="63" spans="1:19" ht="17.25" customHeight="1">
      <c r="A63" s="35" t="s">
        <v>218</v>
      </c>
      <c r="B63" s="754" t="s">
        <v>209</v>
      </c>
      <c r="C63" s="754"/>
      <c r="D63" s="754"/>
      <c r="E63" s="754"/>
      <c r="F63" s="754"/>
      <c r="G63" s="754"/>
      <c r="H63" s="754"/>
      <c r="I63" s="754"/>
      <c r="J63" s="754"/>
      <c r="K63" s="754"/>
      <c r="L63" s="754"/>
      <c r="M63" s="754"/>
      <c r="N63" s="754"/>
      <c r="O63" s="754"/>
      <c r="P63" s="754"/>
      <c r="Q63" s="754"/>
      <c r="R63" s="754"/>
      <c r="S63" s="734"/>
    </row>
    <row r="64" spans="1:19" ht="17.25" customHeight="1">
      <c r="A64" s="92"/>
      <c r="B64" s="156" t="s">
        <v>219</v>
      </c>
      <c r="C64" s="156"/>
      <c r="D64" s="156"/>
      <c r="E64" s="156" t="str">
        <f>①海外研修実施希望申込書!D63</f>
        <v>Kaigai Kenshu Inc.</v>
      </c>
      <c r="G64" s="156"/>
      <c r="H64" s="156"/>
      <c r="I64" s="156"/>
      <c r="J64" s="156"/>
      <c r="K64" s="156"/>
      <c r="L64" s="156"/>
      <c r="M64" s="156"/>
      <c r="N64" s="156"/>
      <c r="O64" s="156"/>
      <c r="P64" s="156"/>
      <c r="Q64" s="156"/>
      <c r="R64" s="156"/>
      <c r="S64" s="89"/>
    </row>
    <row r="65" spans="1:19" ht="17.25" customHeight="1">
      <c r="A65" s="92"/>
      <c r="B65" s="156" t="s">
        <v>220</v>
      </c>
      <c r="C65" s="156"/>
      <c r="D65" s="156"/>
      <c r="E65" s="603"/>
      <c r="F65" s="755"/>
      <c r="G65" s="755"/>
      <c r="H65" s="755"/>
      <c r="I65" s="755"/>
      <c r="J65" s="755"/>
      <c r="K65" s="755"/>
      <c r="L65" s="755"/>
      <c r="M65" s="755"/>
      <c r="N65" s="755"/>
      <c r="O65" s="755"/>
      <c r="P65" s="755"/>
      <c r="Q65" s="755"/>
      <c r="R65" s="755"/>
      <c r="S65" s="756"/>
    </row>
    <row r="66" spans="1:19" ht="17.25" customHeight="1">
      <c r="A66" s="92"/>
      <c r="B66" s="441" t="s">
        <v>799</v>
      </c>
      <c r="C66" s="441"/>
      <c r="D66" s="441"/>
      <c r="E66" s="757" t="s">
        <v>802</v>
      </c>
      <c r="F66" s="755"/>
      <c r="G66" s="755"/>
      <c r="H66" s="755"/>
      <c r="I66" s="755"/>
      <c r="J66" s="755"/>
      <c r="K66" s="755"/>
      <c r="L66" s="755"/>
      <c r="M66" s="755"/>
      <c r="N66" s="755"/>
      <c r="O66" s="755"/>
      <c r="P66" s="755"/>
      <c r="Q66" s="755"/>
      <c r="R66" s="755"/>
      <c r="S66" s="756"/>
    </row>
    <row r="67" spans="1:19" ht="17.25" customHeight="1">
      <c r="A67" s="92"/>
      <c r="B67" s="441" t="s">
        <v>798</v>
      </c>
      <c r="C67" s="441"/>
      <c r="D67" s="441"/>
      <c r="E67" s="766" t="s">
        <v>800</v>
      </c>
      <c r="F67" s="755"/>
      <c r="G67" s="755"/>
      <c r="H67" s="755"/>
      <c r="I67" s="755"/>
      <c r="J67" s="441"/>
      <c r="K67" s="471"/>
      <c r="L67" s="469"/>
      <c r="M67" s="471"/>
      <c r="N67" s="472"/>
      <c r="O67" s="472"/>
      <c r="P67" s="472"/>
      <c r="Q67" s="470"/>
      <c r="R67" s="441"/>
      <c r="S67" s="154"/>
    </row>
    <row r="68" spans="1:19" s="455" customFormat="1" ht="17.25" customHeight="1">
      <c r="A68" s="92"/>
      <c r="B68" s="441" t="s">
        <v>801</v>
      </c>
      <c r="C68" s="441"/>
      <c r="D68" s="441"/>
      <c r="E68" s="766" t="s">
        <v>808</v>
      </c>
      <c r="F68" s="755"/>
      <c r="G68" s="755"/>
      <c r="H68" s="755"/>
      <c r="I68" s="755"/>
      <c r="J68" s="441"/>
      <c r="K68" s="469"/>
      <c r="L68" s="469"/>
      <c r="M68" s="471"/>
      <c r="N68" s="472"/>
      <c r="O68" s="472"/>
      <c r="P68" s="472"/>
      <c r="Q68" s="473"/>
      <c r="R68" s="441"/>
      <c r="S68" s="154"/>
    </row>
    <row r="69" spans="1:19" ht="17.25" customHeight="1">
      <c r="A69" s="92"/>
      <c r="B69" s="156" t="s">
        <v>803</v>
      </c>
      <c r="C69" s="156"/>
      <c r="D69" s="156"/>
      <c r="E69" s="603"/>
      <c r="F69" s="755"/>
      <c r="G69" s="755"/>
      <c r="H69" s="755"/>
      <c r="I69" s="755"/>
      <c r="J69" s="474"/>
      <c r="K69" s="474"/>
      <c r="L69" s="471"/>
      <c r="M69" s="474"/>
      <c r="N69" s="472"/>
      <c r="O69" s="472"/>
      <c r="P69" s="474"/>
      <c r="Q69" s="474"/>
      <c r="R69" s="475"/>
      <c r="S69" s="476"/>
    </row>
    <row r="70" spans="1:19" ht="17.25" customHeight="1">
      <c r="A70" s="92"/>
      <c r="B70" s="156" t="s">
        <v>809</v>
      </c>
      <c r="C70" s="156"/>
      <c r="D70" s="156"/>
      <c r="E70" s="663"/>
      <c r="F70" s="755"/>
      <c r="G70" s="755"/>
      <c r="H70" s="755"/>
      <c r="I70" s="755"/>
      <c r="J70" s="471"/>
      <c r="K70" s="477"/>
      <c r="L70" s="471"/>
      <c r="M70" s="478"/>
      <c r="N70" s="471"/>
      <c r="O70" s="471"/>
      <c r="P70" s="471"/>
      <c r="Q70" s="474"/>
      <c r="R70" s="474"/>
      <c r="S70" s="479"/>
    </row>
    <row r="71" spans="1:19" s="455" customFormat="1" ht="17.25" customHeight="1">
      <c r="A71" s="92"/>
      <c r="B71" s="156" t="s">
        <v>810</v>
      </c>
      <c r="C71" s="156"/>
      <c r="D71" s="156"/>
      <c r="E71" s="663"/>
      <c r="F71" s="755"/>
      <c r="G71" s="755"/>
      <c r="H71" s="755"/>
      <c r="I71" s="755"/>
      <c r="J71" s="480"/>
      <c r="K71" s="477"/>
      <c r="L71" s="481"/>
      <c r="M71" s="478"/>
      <c r="N71" s="482"/>
      <c r="O71" s="483"/>
      <c r="P71" s="484"/>
      <c r="Q71" s="474"/>
      <c r="R71" s="485"/>
      <c r="S71" s="486"/>
    </row>
    <row r="72" spans="1:19" s="455" customFormat="1" ht="17.25" customHeight="1">
      <c r="A72" s="92"/>
      <c r="B72" s="156" t="s">
        <v>804</v>
      </c>
      <c r="C72" s="156"/>
      <c r="D72" s="156"/>
      <c r="E72" s="722" t="s">
        <v>811</v>
      </c>
      <c r="F72" s="759"/>
      <c r="G72" s="759"/>
      <c r="J72" s="480"/>
      <c r="K72" s="477"/>
      <c r="L72" s="481"/>
      <c r="M72" s="478"/>
      <c r="N72" s="482"/>
      <c r="O72" s="483"/>
      <c r="P72" s="484"/>
      <c r="Q72" s="474"/>
      <c r="R72" s="485"/>
      <c r="S72" s="486"/>
    </row>
    <row r="73" spans="1:19" s="455" customFormat="1" ht="17.25" customHeight="1">
      <c r="A73" s="92"/>
      <c r="B73" s="440" t="s">
        <v>805</v>
      </c>
      <c r="C73" s="156"/>
      <c r="D73" s="156"/>
      <c r="E73" s="760">
        <v>530</v>
      </c>
      <c r="F73" s="761"/>
      <c r="G73" s="759"/>
      <c r="J73" s="480"/>
      <c r="K73" s="477"/>
      <c r="L73" s="481"/>
      <c r="M73" s="478"/>
      <c r="N73" s="482"/>
      <c r="O73" s="483"/>
      <c r="P73" s="484"/>
      <c r="Q73" s="474"/>
      <c r="R73" s="485"/>
      <c r="S73" s="486"/>
    </row>
    <row r="74" spans="1:19" s="455" customFormat="1" ht="17.25" customHeight="1">
      <c r="A74" s="92"/>
      <c r="B74" s="463" t="s">
        <v>806</v>
      </c>
      <c r="C74" s="156"/>
      <c r="D74" s="156"/>
      <c r="E74" s="762">
        <v>150000</v>
      </c>
      <c r="F74" s="763"/>
      <c r="G74" s="759"/>
      <c r="J74" s="480"/>
      <c r="K74" s="477"/>
      <c r="L74" s="481"/>
      <c r="M74" s="478"/>
      <c r="N74" s="482"/>
      <c r="O74" s="483"/>
      <c r="P74" s="484"/>
      <c r="Q74" s="474"/>
      <c r="R74" s="485"/>
      <c r="S74" s="486"/>
    </row>
    <row r="75" spans="1:19" s="455" customFormat="1" ht="17.25" customHeight="1">
      <c r="A75" s="92"/>
      <c r="B75" s="758" t="s">
        <v>807</v>
      </c>
      <c r="C75" s="755"/>
      <c r="D75" s="755"/>
      <c r="E75" s="764">
        <v>0.49</v>
      </c>
      <c r="F75" s="765"/>
      <c r="G75" s="759"/>
      <c r="J75" s="480"/>
      <c r="K75" s="477"/>
      <c r="L75" s="481"/>
      <c r="M75" s="478"/>
      <c r="N75" s="482"/>
      <c r="O75" s="483"/>
      <c r="P75" s="484"/>
      <c r="Q75" s="471"/>
      <c r="R75" s="485"/>
      <c r="S75" s="486"/>
    </row>
    <row r="76" spans="1:19" ht="17.25" customHeight="1">
      <c r="A76" s="92"/>
      <c r="B76" s="717" t="s">
        <v>221</v>
      </c>
      <c r="C76" s="717"/>
      <c r="D76" s="717"/>
      <c r="E76" s="717"/>
      <c r="F76" s="717"/>
      <c r="G76" s="717"/>
      <c r="H76" s="717"/>
      <c r="I76" s="717"/>
      <c r="J76" s="717"/>
      <c r="K76" s="717"/>
      <c r="L76" s="717"/>
      <c r="M76" s="717"/>
      <c r="N76" s="717"/>
      <c r="O76" s="717"/>
      <c r="P76" s="717"/>
      <c r="Q76" s="717"/>
      <c r="R76" s="717"/>
      <c r="S76" s="747"/>
    </row>
    <row r="77" spans="1:19" ht="17.25" customHeight="1">
      <c r="A77" s="92"/>
      <c r="B77" s="646"/>
      <c r="C77" s="646"/>
      <c r="D77" s="646"/>
      <c r="E77" s="646"/>
      <c r="F77" s="646"/>
      <c r="G77" s="646"/>
      <c r="H77" s="646"/>
      <c r="I77" s="646"/>
      <c r="J77" s="646"/>
      <c r="K77" s="646"/>
      <c r="L77" s="646"/>
      <c r="M77" s="646"/>
      <c r="N77" s="646"/>
      <c r="O77" s="646"/>
      <c r="P77" s="646"/>
      <c r="Q77" s="646"/>
      <c r="R77" s="646"/>
      <c r="S77" s="647"/>
    </row>
    <row r="78" spans="1:19" ht="17.25" customHeight="1">
      <c r="A78" s="96"/>
      <c r="B78" s="752"/>
      <c r="C78" s="752"/>
      <c r="D78" s="752"/>
      <c r="E78" s="752"/>
      <c r="F78" s="752"/>
      <c r="G78" s="752"/>
      <c r="H78" s="752"/>
      <c r="I78" s="752"/>
      <c r="J78" s="752"/>
      <c r="K78" s="752"/>
      <c r="L78" s="752"/>
      <c r="M78" s="752"/>
      <c r="N78" s="752"/>
      <c r="O78" s="752"/>
      <c r="P78" s="752"/>
      <c r="Q78" s="752"/>
      <c r="R78" s="752"/>
      <c r="S78" s="753"/>
    </row>
    <row r="79" spans="1:19" ht="17.25" customHeight="1">
      <c r="A79" s="92"/>
      <c r="B79" s="717" t="s">
        <v>222</v>
      </c>
      <c r="C79" s="717"/>
      <c r="D79" s="717"/>
      <c r="E79" s="717"/>
      <c r="F79" s="717"/>
      <c r="G79" s="717"/>
      <c r="H79" s="717"/>
      <c r="I79" s="717"/>
      <c r="J79" s="717"/>
      <c r="K79" s="717"/>
      <c r="L79" s="717"/>
      <c r="M79" s="717"/>
      <c r="N79" s="717"/>
      <c r="O79" s="717"/>
      <c r="P79" s="717"/>
      <c r="Q79" s="717"/>
      <c r="R79" s="717"/>
      <c r="S79" s="747"/>
    </row>
    <row r="80" spans="1:19" ht="17.25" customHeight="1">
      <c r="A80" s="92"/>
      <c r="B80" s="79" t="s">
        <v>223</v>
      </c>
      <c r="C80" s="717" t="s">
        <v>224</v>
      </c>
      <c r="D80" s="717"/>
      <c r="E80" s="717"/>
      <c r="F80" s="717"/>
      <c r="G80" s="717"/>
      <c r="H80" s="717"/>
      <c r="I80" s="717"/>
      <c r="J80" s="717"/>
      <c r="K80" s="38" t="s">
        <v>203</v>
      </c>
      <c r="L80" s="79" t="s">
        <v>215</v>
      </c>
      <c r="M80" s="79"/>
      <c r="N80" s="38" t="s">
        <v>119</v>
      </c>
      <c r="O80" s="79" t="s">
        <v>216</v>
      </c>
      <c r="P80" s="79"/>
      <c r="Q80" s="79"/>
      <c r="R80" s="79"/>
      <c r="S80" s="80"/>
    </row>
    <row r="81" spans="1:19" ht="17.25" customHeight="1">
      <c r="A81" s="93"/>
      <c r="B81" s="82" t="s">
        <v>225</v>
      </c>
      <c r="C81" s="718" t="s">
        <v>226</v>
      </c>
      <c r="D81" s="718"/>
      <c r="E81" s="718"/>
      <c r="F81" s="38" t="s">
        <v>119</v>
      </c>
      <c r="G81" s="718" t="s">
        <v>227</v>
      </c>
      <c r="H81" s="718"/>
      <c r="I81" s="38" t="s">
        <v>203</v>
      </c>
      <c r="J81" s="82" t="s">
        <v>209</v>
      </c>
      <c r="K81" s="82"/>
      <c r="L81" s="82"/>
      <c r="M81" s="82"/>
      <c r="N81" s="82"/>
      <c r="O81" s="82"/>
      <c r="P81" s="82"/>
      <c r="Q81" s="82"/>
      <c r="R81" s="82"/>
      <c r="S81" s="32"/>
    </row>
    <row r="82" spans="1:19" ht="17.25" customHeight="1">
      <c r="A82" s="35" t="s">
        <v>228</v>
      </c>
      <c r="B82" s="754" t="s">
        <v>420</v>
      </c>
      <c r="C82" s="754"/>
      <c r="D82" s="754"/>
      <c r="E82" s="754"/>
      <c r="F82" s="754"/>
      <c r="G82" s="754"/>
      <c r="H82" s="754"/>
      <c r="I82" s="754"/>
      <c r="J82" s="754"/>
      <c r="K82" s="754"/>
      <c r="L82" s="754"/>
      <c r="M82" s="754"/>
      <c r="N82" s="754"/>
      <c r="O82" s="754"/>
      <c r="P82" s="754"/>
      <c r="Q82" s="754"/>
      <c r="R82" s="754"/>
      <c r="S82" s="734"/>
    </row>
    <row r="83" spans="1:19" ht="17.25" customHeight="1">
      <c r="A83" s="92"/>
      <c r="B83" s="120" t="s">
        <v>44</v>
      </c>
      <c r="C83" s="79" t="s">
        <v>229</v>
      </c>
      <c r="D83" s="115"/>
      <c r="E83" s="770">
        <v>44287</v>
      </c>
      <c r="F83" s="770"/>
      <c r="G83" s="601" t="s">
        <v>230</v>
      </c>
      <c r="H83" s="601"/>
      <c r="I83" s="601"/>
      <c r="J83" s="601"/>
      <c r="K83" s="601"/>
      <c r="L83" s="79"/>
      <c r="M83" s="717" t="s">
        <v>231</v>
      </c>
      <c r="N83" s="717"/>
      <c r="O83" s="717"/>
      <c r="P83" s="603"/>
      <c r="Q83" s="603"/>
      <c r="R83" s="603"/>
      <c r="S83" s="604"/>
    </row>
    <row r="84" spans="1:19" ht="17.25" customHeight="1">
      <c r="A84" s="92"/>
      <c r="B84" s="79"/>
      <c r="C84" s="79" t="s">
        <v>232</v>
      </c>
      <c r="D84" s="115"/>
      <c r="E84" s="79"/>
      <c r="F84" s="601"/>
      <c r="G84" s="601"/>
      <c r="H84" s="601"/>
      <c r="I84" s="601"/>
      <c r="J84" s="601"/>
      <c r="K84" s="601"/>
      <c r="L84" s="601"/>
      <c r="M84" s="601"/>
      <c r="N84" s="601"/>
      <c r="O84" s="601"/>
      <c r="P84" s="601"/>
      <c r="Q84" s="601"/>
      <c r="R84" s="601"/>
      <c r="S84" s="602"/>
    </row>
    <row r="85" spans="1:19" ht="17.25" customHeight="1">
      <c r="A85" s="92"/>
      <c r="B85" s="120" t="s">
        <v>45</v>
      </c>
      <c r="C85" s="79" t="s">
        <v>229</v>
      </c>
      <c r="D85" s="115"/>
      <c r="E85" s="770">
        <v>44287</v>
      </c>
      <c r="F85" s="770"/>
      <c r="G85" s="601" t="s">
        <v>230</v>
      </c>
      <c r="H85" s="601"/>
      <c r="I85" s="601"/>
      <c r="J85" s="601"/>
      <c r="K85" s="601"/>
      <c r="L85" s="79"/>
      <c r="M85" s="717" t="s">
        <v>231</v>
      </c>
      <c r="N85" s="717"/>
      <c r="O85" s="717"/>
      <c r="P85" s="603"/>
      <c r="Q85" s="603"/>
      <c r="R85" s="603"/>
      <c r="S85" s="604"/>
    </row>
    <row r="86" spans="1:19" ht="17.25" customHeight="1">
      <c r="A86" s="93"/>
      <c r="B86" s="82"/>
      <c r="C86" s="82" t="s">
        <v>232</v>
      </c>
      <c r="D86" s="118"/>
      <c r="E86" s="82"/>
      <c r="F86" s="798"/>
      <c r="G86" s="798"/>
      <c r="H86" s="798"/>
      <c r="I86" s="798"/>
      <c r="J86" s="798"/>
      <c r="K86" s="798"/>
      <c r="L86" s="798"/>
      <c r="M86" s="798"/>
      <c r="N86" s="798"/>
      <c r="O86" s="798"/>
      <c r="P86" s="798"/>
      <c r="Q86" s="798"/>
      <c r="R86" s="798"/>
      <c r="S86" s="799"/>
    </row>
    <row r="87" spans="1:19" ht="17.25" customHeight="1">
      <c r="A87" s="35" t="s">
        <v>233</v>
      </c>
      <c r="B87" s="754" t="s">
        <v>421</v>
      </c>
      <c r="C87" s="754"/>
      <c r="D87" s="754"/>
      <c r="E87" s="754"/>
      <c r="F87" s="754"/>
      <c r="G87" s="754"/>
      <c r="H87" s="754"/>
      <c r="I87" s="754"/>
      <c r="J87" s="754"/>
      <c r="K87" s="754"/>
      <c r="L87" s="754"/>
      <c r="M87" s="754"/>
      <c r="N87" s="754"/>
      <c r="O87" s="754"/>
      <c r="P87" s="754"/>
      <c r="Q87" s="754"/>
      <c r="R87" s="754"/>
      <c r="S87" s="734"/>
    </row>
    <row r="88" spans="1:19" ht="17.25" customHeight="1">
      <c r="A88" s="92"/>
      <c r="B88" s="38" t="s">
        <v>831</v>
      </c>
      <c r="C88" s="717" t="s">
        <v>832</v>
      </c>
      <c r="D88" s="717"/>
      <c r="E88" s="717"/>
      <c r="F88" s="717"/>
      <c r="G88" s="717"/>
      <c r="H88" s="717"/>
      <c r="I88" s="717"/>
      <c r="J88" s="717"/>
      <c r="K88" s="717"/>
      <c r="L88" s="717"/>
      <c r="M88" s="717"/>
      <c r="N88" s="717"/>
      <c r="O88" s="717"/>
      <c r="P88" s="717"/>
      <c r="Q88" s="717"/>
      <c r="R88" s="717"/>
      <c r="S88" s="747"/>
    </row>
    <row r="89" spans="1:19" ht="17.25" customHeight="1">
      <c r="A89" s="92"/>
      <c r="B89" s="38" t="s">
        <v>833</v>
      </c>
      <c r="C89" s="717" t="s">
        <v>882</v>
      </c>
      <c r="D89" s="717"/>
      <c r="E89" s="717"/>
      <c r="F89" s="717"/>
      <c r="G89" s="717"/>
      <c r="H89" s="717"/>
      <c r="I89" s="717"/>
      <c r="J89" s="717"/>
      <c r="K89" s="717"/>
      <c r="L89" s="717"/>
      <c r="M89" s="717"/>
      <c r="N89" s="717"/>
      <c r="O89" s="717"/>
      <c r="P89" s="717"/>
      <c r="Q89" s="717"/>
      <c r="R89" s="717"/>
      <c r="S89" s="747"/>
    </row>
    <row r="90" spans="1:19" s="499" customFormat="1" ht="17.25" customHeight="1">
      <c r="A90" s="92"/>
      <c r="B90" s="38" t="s">
        <v>203</v>
      </c>
      <c r="C90" s="717" t="s">
        <v>839</v>
      </c>
      <c r="D90" s="717"/>
      <c r="E90" s="717"/>
      <c r="F90" s="717"/>
      <c r="G90" s="717"/>
      <c r="H90" s="717"/>
      <c r="I90" s="717"/>
      <c r="J90" s="717"/>
      <c r="K90" s="717"/>
      <c r="L90" s="717"/>
      <c r="M90" s="717"/>
      <c r="N90" s="717"/>
      <c r="O90" s="717"/>
      <c r="P90" s="717"/>
      <c r="Q90" s="717"/>
      <c r="R90" s="717"/>
      <c r="S90" s="747"/>
    </row>
    <row r="91" spans="1:19" ht="17.25" customHeight="1">
      <c r="A91" s="92"/>
      <c r="B91" s="38" t="s">
        <v>831</v>
      </c>
      <c r="C91" s="717" t="s">
        <v>834</v>
      </c>
      <c r="D91" s="717"/>
      <c r="E91" s="717"/>
      <c r="F91" s="717"/>
      <c r="G91" s="717"/>
      <c r="H91" s="717"/>
      <c r="I91" s="717"/>
      <c r="J91" s="717"/>
      <c r="K91" s="717"/>
      <c r="L91" s="717"/>
      <c r="M91" s="717"/>
      <c r="N91" s="717"/>
      <c r="O91" s="717"/>
      <c r="P91" s="717"/>
      <c r="Q91" s="717"/>
      <c r="R91" s="717"/>
      <c r="S91" s="747"/>
    </row>
    <row r="92" spans="1:19" s="455" customFormat="1" ht="17.25" customHeight="1">
      <c r="A92" s="92"/>
      <c r="B92" s="38" t="s">
        <v>833</v>
      </c>
      <c r="C92" s="717" t="s">
        <v>840</v>
      </c>
      <c r="D92" s="717"/>
      <c r="E92" s="717"/>
      <c r="F92" s="717"/>
      <c r="G92" s="717"/>
      <c r="H92" s="717"/>
      <c r="I92" s="717"/>
      <c r="J92" s="717"/>
      <c r="K92" s="717"/>
      <c r="L92" s="717"/>
      <c r="M92" s="717"/>
      <c r="N92" s="717"/>
      <c r="O92" s="717"/>
      <c r="P92" s="717"/>
      <c r="Q92" s="717"/>
      <c r="R92" s="717"/>
      <c r="S92" s="747"/>
    </row>
    <row r="93" spans="1:19" ht="17.25" customHeight="1">
      <c r="A93" s="92"/>
      <c r="B93" s="38" t="s">
        <v>833</v>
      </c>
      <c r="C93" s="717" t="s">
        <v>841</v>
      </c>
      <c r="D93" s="717"/>
      <c r="E93" s="717"/>
      <c r="F93" s="717"/>
      <c r="G93" s="717"/>
      <c r="H93" s="717"/>
      <c r="I93" s="717"/>
      <c r="J93" s="717"/>
      <c r="K93" s="717"/>
      <c r="L93" s="717"/>
      <c r="M93" s="717"/>
      <c r="N93" s="717"/>
      <c r="O93" s="717"/>
      <c r="P93" s="717"/>
      <c r="Q93" s="717"/>
      <c r="R93" s="717"/>
      <c r="S93" s="747"/>
    </row>
    <row r="94" spans="1:19" ht="17.25" customHeight="1">
      <c r="A94" s="96"/>
      <c r="B94" s="215" t="s">
        <v>203</v>
      </c>
      <c r="C94" s="720" t="s">
        <v>835</v>
      </c>
      <c r="D94" s="720"/>
      <c r="E94" s="720"/>
      <c r="F94" s="720"/>
      <c r="G94" s="720"/>
      <c r="H94" s="720"/>
      <c r="I94" s="720"/>
      <c r="J94" s="720"/>
      <c r="K94" s="720"/>
      <c r="L94" s="720"/>
      <c r="M94" s="720"/>
      <c r="N94" s="720"/>
      <c r="O94" s="720"/>
      <c r="P94" s="720"/>
      <c r="Q94" s="720"/>
      <c r="R94" s="720"/>
      <c r="S94" s="771"/>
    </row>
    <row r="95" spans="1:19" ht="17.25" customHeight="1">
      <c r="A95" s="522"/>
      <c r="B95" s="772" t="s">
        <v>234</v>
      </c>
      <c r="C95" s="772"/>
      <c r="D95" s="772"/>
      <c r="E95" s="772"/>
      <c r="F95" s="772"/>
      <c r="G95" s="772"/>
      <c r="H95" s="772"/>
      <c r="I95" s="772"/>
      <c r="J95" s="772"/>
      <c r="K95" s="772"/>
      <c r="L95" s="772"/>
      <c r="M95" s="772"/>
      <c r="N95" s="772"/>
      <c r="O95" s="772"/>
      <c r="P95" s="772"/>
      <c r="Q95" s="772"/>
      <c r="R95" s="772"/>
      <c r="S95" s="773"/>
    </row>
    <row r="96" spans="1:19" ht="17.25" customHeight="1">
      <c r="A96" s="92"/>
      <c r="B96" s="717" t="s">
        <v>842</v>
      </c>
      <c r="C96" s="717"/>
      <c r="D96" s="717"/>
      <c r="E96" s="717"/>
      <c r="F96" s="717"/>
      <c r="G96" s="717"/>
      <c r="H96" s="717"/>
      <c r="I96" s="717"/>
      <c r="J96" s="717"/>
      <c r="K96" s="717"/>
      <c r="L96" s="717"/>
      <c r="M96" s="717"/>
      <c r="N96" s="717"/>
      <c r="O96" s="717"/>
      <c r="P96" s="717"/>
      <c r="Q96" s="717"/>
      <c r="R96" s="717"/>
      <c r="S96" s="747"/>
    </row>
    <row r="97" spans="1:19" ht="17.25" customHeight="1">
      <c r="A97" s="92"/>
      <c r="B97" s="717" t="s">
        <v>836</v>
      </c>
      <c r="C97" s="717"/>
      <c r="D97" s="717"/>
      <c r="E97" s="717"/>
      <c r="F97" s="717"/>
      <c r="G97" s="717"/>
      <c r="H97" s="717"/>
      <c r="I97" s="717"/>
      <c r="J97" s="717"/>
      <c r="K97" s="717"/>
      <c r="L97" s="717"/>
      <c r="M97" s="717"/>
      <c r="N97" s="717"/>
      <c r="O97" s="717"/>
      <c r="P97" s="717"/>
      <c r="Q97" s="717"/>
      <c r="R97" s="717"/>
      <c r="S97" s="747"/>
    </row>
    <row r="98" spans="1:19" ht="17.25" customHeight="1">
      <c r="A98" s="92"/>
      <c r="B98" s="717" t="s">
        <v>837</v>
      </c>
      <c r="C98" s="717"/>
      <c r="D98" s="717"/>
      <c r="E98" s="717"/>
      <c r="F98" s="717"/>
      <c r="G98" s="717"/>
      <c r="H98" s="717"/>
      <c r="I98" s="717"/>
      <c r="J98" s="717"/>
      <c r="K98" s="717"/>
      <c r="L98" s="717"/>
      <c r="M98" s="717"/>
      <c r="N98" s="717"/>
      <c r="O98" s="717"/>
      <c r="P98" s="717"/>
      <c r="Q98" s="717"/>
      <c r="R98" s="717"/>
      <c r="S98" s="747"/>
    </row>
    <row r="99" spans="1:19" ht="17.25" customHeight="1">
      <c r="A99" s="93"/>
      <c r="B99" s="718" t="s">
        <v>838</v>
      </c>
      <c r="C99" s="718"/>
      <c r="D99" s="718"/>
      <c r="E99" s="718"/>
      <c r="F99" s="718"/>
      <c r="G99" s="718"/>
      <c r="H99" s="718"/>
      <c r="I99" s="718"/>
      <c r="J99" s="718"/>
      <c r="K99" s="718"/>
      <c r="L99" s="718"/>
      <c r="M99" s="718"/>
      <c r="N99" s="718"/>
      <c r="O99" s="718"/>
      <c r="P99" s="718"/>
      <c r="Q99" s="718"/>
      <c r="R99" s="718"/>
      <c r="S99" s="769"/>
    </row>
    <row r="100" spans="1:19" ht="17.25" customHeight="1">
      <c r="A100" s="768" t="s">
        <v>236</v>
      </c>
      <c r="B100" s="767" t="s">
        <v>599</v>
      </c>
      <c r="C100" s="767"/>
      <c r="D100" s="767"/>
      <c r="E100" s="767"/>
      <c r="F100" s="767"/>
      <c r="G100" s="767"/>
      <c r="H100" s="767"/>
      <c r="I100" s="767"/>
      <c r="J100" s="767"/>
      <c r="K100" s="767"/>
      <c r="L100" s="767"/>
      <c r="M100" s="767"/>
      <c r="N100" s="767"/>
      <c r="O100" s="767"/>
      <c r="P100" s="767"/>
      <c r="Q100" s="767"/>
      <c r="R100" s="767"/>
      <c r="S100" s="767"/>
    </row>
    <row r="101" spans="1:19" ht="17.25" customHeight="1">
      <c r="A101" s="768"/>
      <c r="B101" s="767"/>
      <c r="C101" s="767"/>
      <c r="D101" s="767"/>
      <c r="E101" s="767"/>
      <c r="F101" s="767"/>
      <c r="G101" s="767"/>
      <c r="H101" s="767"/>
      <c r="I101" s="767"/>
      <c r="J101" s="767"/>
      <c r="K101" s="767"/>
      <c r="L101" s="767"/>
      <c r="M101" s="767"/>
      <c r="N101" s="767"/>
      <c r="O101" s="767"/>
      <c r="P101" s="767"/>
      <c r="Q101" s="767"/>
      <c r="R101" s="767"/>
      <c r="S101" s="767"/>
    </row>
    <row r="102" spans="1:19" ht="17.25" customHeight="1">
      <c r="A102" s="388" t="s">
        <v>237</v>
      </c>
      <c r="B102" s="717" t="s">
        <v>600</v>
      </c>
      <c r="C102" s="717"/>
      <c r="D102" s="717"/>
      <c r="E102" s="717"/>
      <c r="F102" s="717"/>
      <c r="G102" s="717"/>
      <c r="H102" s="717"/>
      <c r="I102" s="717"/>
      <c r="J102" s="717"/>
      <c r="K102" s="717"/>
      <c r="L102" s="717"/>
      <c r="M102" s="717"/>
      <c r="N102" s="717"/>
      <c r="O102" s="717"/>
      <c r="P102" s="717"/>
      <c r="Q102" s="717"/>
      <c r="R102" s="717"/>
      <c r="S102" s="717"/>
    </row>
    <row r="103" spans="1:19" ht="17.25" customHeight="1">
      <c r="A103" s="388" t="s">
        <v>238</v>
      </c>
      <c r="B103" s="717" t="s">
        <v>601</v>
      </c>
      <c r="C103" s="717"/>
      <c r="D103" s="717"/>
      <c r="E103" s="717"/>
      <c r="F103" s="717"/>
      <c r="G103" s="717"/>
      <c r="H103" s="717"/>
      <c r="I103" s="717"/>
      <c r="J103" s="717"/>
      <c r="K103" s="717"/>
      <c r="L103" s="717"/>
      <c r="M103" s="717"/>
      <c r="N103" s="717"/>
      <c r="O103" s="717"/>
      <c r="P103" s="717"/>
      <c r="Q103" s="717"/>
      <c r="R103" s="717"/>
      <c r="S103" s="717"/>
    </row>
    <row r="104" spans="1:19" ht="17.25" customHeight="1">
      <c r="A104" s="386"/>
      <c r="B104" s="386"/>
      <c r="C104" s="386"/>
      <c r="D104" s="386"/>
      <c r="E104" s="386"/>
      <c r="F104" s="386"/>
      <c r="G104" s="386"/>
      <c r="H104" s="386"/>
      <c r="I104" s="386"/>
      <c r="J104" s="386"/>
      <c r="K104" s="386"/>
      <c r="L104" s="386"/>
      <c r="M104" s="386"/>
      <c r="N104" s="386"/>
      <c r="O104" s="386"/>
      <c r="P104" s="386"/>
      <c r="Q104" s="386"/>
      <c r="R104" s="386"/>
      <c r="S104" s="386"/>
    </row>
    <row r="105" spans="1:19" ht="17.25" customHeight="1">
      <c r="A105" s="592" t="s">
        <v>602</v>
      </c>
      <c r="B105" s="592"/>
      <c r="C105" s="592"/>
      <c r="D105" s="592"/>
      <c r="E105" s="592"/>
      <c r="F105" s="592"/>
      <c r="G105" s="592"/>
      <c r="H105" s="592"/>
      <c r="I105" s="592"/>
      <c r="J105" s="592"/>
      <c r="K105" s="592"/>
      <c r="L105" s="592"/>
      <c r="M105" s="592"/>
      <c r="N105" s="592"/>
      <c r="O105" s="592"/>
      <c r="P105" s="592"/>
      <c r="Q105" s="592"/>
      <c r="R105" s="592"/>
      <c r="S105" s="592"/>
    </row>
    <row r="106" spans="1:19" ht="17.25" customHeight="1">
      <c r="A106" s="592"/>
      <c r="B106" s="592"/>
      <c r="C106" s="592"/>
      <c r="D106" s="592"/>
      <c r="E106" s="592"/>
      <c r="F106" s="592"/>
      <c r="G106" s="592"/>
      <c r="H106" s="592"/>
      <c r="I106" s="592"/>
      <c r="J106" s="592"/>
      <c r="K106" s="592"/>
      <c r="L106" s="592"/>
      <c r="M106" s="592"/>
      <c r="N106" s="592"/>
      <c r="O106" s="592"/>
      <c r="P106" s="592"/>
      <c r="Q106" s="592"/>
      <c r="R106" s="592"/>
      <c r="S106" s="592"/>
    </row>
    <row r="107" spans="1:19" ht="17.25" customHeight="1">
      <c r="A107" s="592"/>
      <c r="B107" s="592"/>
      <c r="C107" s="592"/>
      <c r="D107" s="592"/>
      <c r="E107" s="592"/>
      <c r="F107" s="592"/>
      <c r="G107" s="592"/>
      <c r="H107" s="592"/>
      <c r="I107" s="592"/>
      <c r="J107" s="592"/>
      <c r="K107" s="592"/>
      <c r="L107" s="592"/>
      <c r="M107" s="592"/>
      <c r="N107" s="592"/>
      <c r="O107" s="592"/>
      <c r="P107" s="592"/>
      <c r="Q107" s="592"/>
      <c r="R107" s="592"/>
      <c r="S107" s="592"/>
    </row>
    <row r="108" spans="1:19" ht="17.25" customHeight="1">
      <c r="A108" s="592"/>
      <c r="B108" s="592"/>
      <c r="C108" s="592"/>
      <c r="D108" s="592"/>
      <c r="E108" s="592"/>
      <c r="F108" s="592"/>
      <c r="G108" s="592"/>
      <c r="H108" s="592"/>
      <c r="I108" s="592"/>
      <c r="J108" s="592"/>
      <c r="K108" s="592"/>
      <c r="L108" s="592"/>
      <c r="M108" s="592"/>
      <c r="N108" s="592"/>
      <c r="O108" s="592"/>
      <c r="P108" s="592"/>
      <c r="Q108" s="592"/>
      <c r="R108" s="592"/>
      <c r="S108" s="592"/>
    </row>
    <row r="109" spans="1:19" ht="17.25" customHeight="1">
      <c r="A109" s="592"/>
      <c r="B109" s="592"/>
      <c r="C109" s="592"/>
      <c r="D109" s="592"/>
      <c r="E109" s="592"/>
      <c r="F109" s="592"/>
      <c r="G109" s="592"/>
      <c r="H109" s="592"/>
      <c r="I109" s="592"/>
      <c r="J109" s="592"/>
      <c r="K109" s="592"/>
      <c r="L109" s="592"/>
      <c r="M109" s="592"/>
      <c r="N109" s="592"/>
      <c r="O109" s="592"/>
      <c r="P109" s="592"/>
      <c r="Q109" s="592"/>
      <c r="R109" s="592"/>
      <c r="S109" s="592"/>
    </row>
    <row r="110" spans="1:19" ht="17.25" customHeight="1">
      <c r="A110" s="592"/>
      <c r="B110" s="592"/>
      <c r="C110" s="592"/>
      <c r="D110" s="592"/>
      <c r="E110" s="592"/>
      <c r="F110" s="592"/>
      <c r="G110" s="592"/>
      <c r="H110" s="592"/>
      <c r="I110" s="592"/>
      <c r="J110" s="592"/>
      <c r="K110" s="592"/>
      <c r="L110" s="592"/>
      <c r="M110" s="592"/>
      <c r="N110" s="592"/>
      <c r="O110" s="592"/>
      <c r="P110" s="592"/>
      <c r="Q110" s="592"/>
      <c r="R110" s="592"/>
      <c r="S110" s="592"/>
    </row>
    <row r="111" spans="1:19" ht="17.25" customHeight="1">
      <c r="A111" s="390"/>
      <c r="B111" s="390"/>
      <c r="C111" s="390"/>
      <c r="D111" s="390"/>
      <c r="E111" s="790" t="s">
        <v>797</v>
      </c>
      <c r="F111" s="791"/>
      <c r="G111" s="791"/>
      <c r="H111" s="791"/>
      <c r="I111" s="791"/>
      <c r="J111" s="791"/>
      <c r="K111" s="791"/>
      <c r="L111" s="791"/>
      <c r="M111" s="791"/>
      <c r="N111" s="791"/>
      <c r="O111" s="791"/>
      <c r="P111" s="792"/>
      <c r="Q111" s="386"/>
      <c r="R111" s="386"/>
      <c r="S111" s="386"/>
    </row>
    <row r="112" spans="1:19" ht="17.25" customHeight="1">
      <c r="A112" s="390"/>
      <c r="B112" s="390"/>
      <c r="C112" s="390"/>
      <c r="D112" s="390"/>
      <c r="E112" s="793"/>
      <c r="F112" s="611"/>
      <c r="G112" s="611"/>
      <c r="H112" s="611"/>
      <c r="I112" s="611"/>
      <c r="J112" s="611"/>
      <c r="K112" s="611"/>
      <c r="L112" s="611"/>
      <c r="M112" s="611"/>
      <c r="N112" s="611"/>
      <c r="O112" s="611"/>
      <c r="P112" s="794"/>
      <c r="Q112" s="386"/>
      <c r="R112" s="386"/>
      <c r="S112" s="386"/>
    </row>
    <row r="113" spans="1:19" ht="17.25" customHeight="1">
      <c r="A113" s="390"/>
      <c r="B113" s="390"/>
      <c r="C113" s="390"/>
      <c r="D113" s="390"/>
      <c r="E113" s="793"/>
      <c r="F113" s="611"/>
      <c r="G113" s="611"/>
      <c r="H113" s="611"/>
      <c r="I113" s="611"/>
      <c r="J113" s="611"/>
      <c r="K113" s="611"/>
      <c r="L113" s="611"/>
      <c r="M113" s="611"/>
      <c r="N113" s="611"/>
      <c r="O113" s="611"/>
      <c r="P113" s="794"/>
      <c r="Q113" s="386"/>
      <c r="R113" s="386"/>
      <c r="S113" s="386"/>
    </row>
    <row r="114" spans="1:19" ht="17.25" customHeight="1">
      <c r="A114" s="390"/>
      <c r="B114" s="390"/>
      <c r="C114" s="390"/>
      <c r="D114" s="390"/>
      <c r="E114" s="793"/>
      <c r="F114" s="611"/>
      <c r="G114" s="611"/>
      <c r="H114" s="611"/>
      <c r="I114" s="611"/>
      <c r="J114" s="611"/>
      <c r="K114" s="611"/>
      <c r="L114" s="611"/>
      <c r="M114" s="611"/>
      <c r="N114" s="611"/>
      <c r="O114" s="611"/>
      <c r="P114" s="794"/>
      <c r="Q114" s="386"/>
      <c r="R114" s="386"/>
      <c r="S114" s="386"/>
    </row>
    <row r="115" spans="1:19" ht="17.25" customHeight="1">
      <c r="A115" s="390"/>
      <c r="B115" s="390"/>
      <c r="C115" s="390"/>
      <c r="D115" s="390"/>
      <c r="E115" s="793"/>
      <c r="F115" s="611"/>
      <c r="G115" s="611"/>
      <c r="H115" s="611"/>
      <c r="I115" s="611"/>
      <c r="J115" s="611"/>
      <c r="K115" s="611"/>
      <c r="L115" s="611"/>
      <c r="M115" s="611"/>
      <c r="N115" s="611"/>
      <c r="O115" s="611"/>
      <c r="P115" s="794"/>
      <c r="Q115" s="386"/>
      <c r="R115" s="386"/>
      <c r="S115" s="386"/>
    </row>
    <row r="116" spans="1:19" ht="17.25" customHeight="1">
      <c r="A116" s="390"/>
      <c r="B116" s="390"/>
      <c r="C116" s="390"/>
      <c r="D116" s="390"/>
      <c r="E116" s="793"/>
      <c r="F116" s="611"/>
      <c r="G116" s="611"/>
      <c r="H116" s="611"/>
      <c r="I116" s="611"/>
      <c r="J116" s="611"/>
      <c r="K116" s="611"/>
      <c r="L116" s="611"/>
      <c r="M116" s="611"/>
      <c r="N116" s="611"/>
      <c r="O116" s="611"/>
      <c r="P116" s="794"/>
      <c r="Q116" s="386"/>
      <c r="R116" s="386"/>
      <c r="S116" s="386"/>
    </row>
    <row r="117" spans="1:19" ht="17.25" customHeight="1">
      <c r="A117" s="390"/>
      <c r="B117" s="390"/>
      <c r="C117" s="390"/>
      <c r="D117" s="390"/>
      <c r="E117" s="795"/>
      <c r="F117" s="796"/>
      <c r="G117" s="796"/>
      <c r="H117" s="796"/>
      <c r="I117" s="796"/>
      <c r="J117" s="796"/>
      <c r="K117" s="796"/>
      <c r="L117" s="796"/>
      <c r="M117" s="796"/>
      <c r="N117" s="796"/>
      <c r="O117" s="796"/>
      <c r="P117" s="797"/>
      <c r="Q117" s="386"/>
      <c r="R117" s="386"/>
      <c r="S117" s="386"/>
    </row>
    <row r="118" spans="1:19" ht="17.25" customHeight="1">
      <c r="A118" s="386"/>
      <c r="B118" s="386"/>
      <c r="C118" s="386"/>
      <c r="D118" s="386"/>
      <c r="E118" s="386"/>
      <c r="F118" s="386"/>
      <c r="G118" s="386"/>
      <c r="H118" s="386"/>
      <c r="I118" s="386"/>
      <c r="J118" s="386"/>
      <c r="K118" s="386"/>
      <c r="L118" s="386"/>
      <c r="M118" s="386"/>
      <c r="N118" s="386"/>
      <c r="O118" s="386"/>
      <c r="P118" s="386"/>
      <c r="Q118" s="386"/>
      <c r="R118" s="386"/>
      <c r="S118" s="386"/>
    </row>
    <row r="119" spans="1:19" ht="13.5">
      <c r="A119" s="230" t="s">
        <v>239</v>
      </c>
      <c r="B119" s="767" t="s">
        <v>603</v>
      </c>
      <c r="C119" s="767"/>
      <c r="D119" s="767"/>
      <c r="E119" s="767"/>
      <c r="F119" s="767"/>
      <c r="G119" s="767"/>
      <c r="H119" s="767"/>
      <c r="I119" s="767"/>
      <c r="J119" s="767"/>
      <c r="K119" s="767"/>
      <c r="L119" s="767"/>
      <c r="M119" s="767"/>
      <c r="N119" s="767"/>
      <c r="O119" s="767"/>
      <c r="P119" s="767"/>
      <c r="Q119" s="767"/>
      <c r="R119" s="767"/>
      <c r="S119" s="767"/>
    </row>
    <row r="120" spans="1:19" ht="13.5">
      <c r="A120" s="230"/>
      <c r="B120" s="767"/>
      <c r="C120" s="767"/>
      <c r="D120" s="767"/>
      <c r="E120" s="767"/>
      <c r="F120" s="767"/>
      <c r="G120" s="767"/>
      <c r="H120" s="767"/>
      <c r="I120" s="767"/>
      <c r="J120" s="767"/>
      <c r="K120" s="767"/>
      <c r="L120" s="767"/>
      <c r="M120" s="767"/>
      <c r="N120" s="767"/>
      <c r="O120" s="767"/>
      <c r="P120" s="767"/>
      <c r="Q120" s="767"/>
      <c r="R120" s="767"/>
      <c r="S120" s="767"/>
    </row>
    <row r="121" spans="1:19" ht="13.5">
      <c r="A121" s="230"/>
      <c r="B121" s="767"/>
      <c r="C121" s="767"/>
      <c r="D121" s="767"/>
      <c r="E121" s="767"/>
      <c r="F121" s="767"/>
      <c r="G121" s="767"/>
      <c r="H121" s="767"/>
      <c r="I121" s="767"/>
      <c r="J121" s="767"/>
      <c r="K121" s="767"/>
      <c r="L121" s="767"/>
      <c r="M121" s="767"/>
      <c r="N121" s="767"/>
      <c r="O121" s="767"/>
      <c r="P121" s="767"/>
      <c r="Q121" s="767"/>
      <c r="R121" s="767"/>
      <c r="S121" s="767"/>
    </row>
    <row r="122" spans="1:19" ht="13.5">
      <c r="A122" s="386"/>
      <c r="B122" s="767"/>
      <c r="C122" s="767"/>
      <c r="D122" s="767"/>
      <c r="E122" s="767"/>
      <c r="F122" s="767"/>
      <c r="G122" s="767"/>
      <c r="H122" s="767"/>
      <c r="I122" s="767"/>
      <c r="J122" s="767"/>
      <c r="K122" s="767"/>
      <c r="L122" s="767"/>
      <c r="M122" s="767"/>
      <c r="N122" s="767"/>
      <c r="O122" s="767"/>
      <c r="P122" s="767"/>
      <c r="Q122" s="767"/>
      <c r="R122" s="767"/>
      <c r="S122" s="767"/>
    </row>
  </sheetData>
  <mergeCells count="125">
    <mergeCell ref="B6:E6"/>
    <mergeCell ref="B8:E8"/>
    <mergeCell ref="B119:S122"/>
    <mergeCell ref="G49:K49"/>
    <mergeCell ref="G50:K50"/>
    <mergeCell ref="G51:K51"/>
    <mergeCell ref="G52:K52"/>
    <mergeCell ref="G53:K53"/>
    <mergeCell ref="G54:K54"/>
    <mergeCell ref="G55:K55"/>
    <mergeCell ref="G81:H81"/>
    <mergeCell ref="H57:R57"/>
    <mergeCell ref="E111:P117"/>
    <mergeCell ref="M83:O83"/>
    <mergeCell ref="P83:S83"/>
    <mergeCell ref="E85:F85"/>
    <mergeCell ref="M85:O85"/>
    <mergeCell ref="P85:S85"/>
    <mergeCell ref="F84:S84"/>
    <mergeCell ref="F86:S86"/>
    <mergeCell ref="B87:S87"/>
    <mergeCell ref="B13:E13"/>
    <mergeCell ref="A105:S110"/>
    <mergeCell ref="C31:E31"/>
    <mergeCell ref="F34:P34"/>
    <mergeCell ref="G5:Q5"/>
    <mergeCell ref="G6:S6"/>
    <mergeCell ref="G7:S7"/>
    <mergeCell ref="G8:S9"/>
    <mergeCell ref="G10:S11"/>
    <mergeCell ref="G13:J13"/>
    <mergeCell ref="G27:H27"/>
    <mergeCell ref="G48:K48"/>
    <mergeCell ref="F15:R15"/>
    <mergeCell ref="F30:P30"/>
    <mergeCell ref="I27:N27"/>
    <mergeCell ref="L13:N13"/>
    <mergeCell ref="B100:S101"/>
    <mergeCell ref="A100:A101"/>
    <mergeCell ref="B102:S102"/>
    <mergeCell ref="B103:S103"/>
    <mergeCell ref="B96:S96"/>
    <mergeCell ref="B99:S99"/>
    <mergeCell ref="B82:S82"/>
    <mergeCell ref="E83:F83"/>
    <mergeCell ref="C88:S88"/>
    <mergeCell ref="C89:S89"/>
    <mergeCell ref="C91:S91"/>
    <mergeCell ref="C93:S93"/>
    <mergeCell ref="C94:S94"/>
    <mergeCell ref="B95:S95"/>
    <mergeCell ref="B97:S97"/>
    <mergeCell ref="B98:S98"/>
    <mergeCell ref="G83:K83"/>
    <mergeCell ref="G85:K85"/>
    <mergeCell ref="C92:S92"/>
    <mergeCell ref="C90:S90"/>
    <mergeCell ref="B76:S76"/>
    <mergeCell ref="B77:S78"/>
    <mergeCell ref="B79:S79"/>
    <mergeCell ref="C80:J80"/>
    <mergeCell ref="C81:E81"/>
    <mergeCell ref="B59:S59"/>
    <mergeCell ref="B60:S62"/>
    <mergeCell ref="B63:S63"/>
    <mergeCell ref="E65:S65"/>
    <mergeCell ref="E66:S66"/>
    <mergeCell ref="B75:D75"/>
    <mergeCell ref="E70:I70"/>
    <mergeCell ref="E71:I71"/>
    <mergeCell ref="E72:G72"/>
    <mergeCell ref="E73:G73"/>
    <mergeCell ref="E74:G74"/>
    <mergeCell ref="E75:G75"/>
    <mergeCell ref="E67:I67"/>
    <mergeCell ref="E68:I68"/>
    <mergeCell ref="E69:I69"/>
    <mergeCell ref="A2:S2"/>
    <mergeCell ref="R4:S4"/>
    <mergeCell ref="R5:S5"/>
    <mergeCell ref="B12:S12"/>
    <mergeCell ref="B14:S14"/>
    <mergeCell ref="B46:S46"/>
    <mergeCell ref="M49:R49"/>
    <mergeCell ref="B16:S16"/>
    <mergeCell ref="B17:S20"/>
    <mergeCell ref="B21:S21"/>
    <mergeCell ref="B22:S25"/>
    <mergeCell ref="E47:H47"/>
    <mergeCell ref="A4:E5"/>
    <mergeCell ref="F8:F9"/>
    <mergeCell ref="F10:F11"/>
    <mergeCell ref="B35:S35"/>
    <mergeCell ref="B36:S36"/>
    <mergeCell ref="B37:S40"/>
    <mergeCell ref="B41:S41"/>
    <mergeCell ref="B42:S45"/>
    <mergeCell ref="E29:H29"/>
    <mergeCell ref="J29:O29"/>
    <mergeCell ref="B26:S26"/>
    <mergeCell ref="G4:Q4"/>
    <mergeCell ref="C30:E30"/>
    <mergeCell ref="Q30:S30"/>
    <mergeCell ref="B15:D15"/>
    <mergeCell ref="B27:D27"/>
    <mergeCell ref="B29:D29"/>
    <mergeCell ref="C47:D47"/>
    <mergeCell ref="C56:D56"/>
    <mergeCell ref="C57:F57"/>
    <mergeCell ref="B58:E58"/>
    <mergeCell ref="M50:R50"/>
    <mergeCell ref="M54:R54"/>
    <mergeCell ref="M55:R55"/>
    <mergeCell ref="E56:H56"/>
    <mergeCell ref="M51:R51"/>
    <mergeCell ref="C32:E32"/>
    <mergeCell ref="C33:E33"/>
    <mergeCell ref="C34:E34"/>
    <mergeCell ref="Q31:S31"/>
    <mergeCell ref="Q32:S32"/>
    <mergeCell ref="Q33:S33"/>
    <mergeCell ref="Q34:S34"/>
    <mergeCell ref="F31:P31"/>
    <mergeCell ref="F32:P32"/>
    <mergeCell ref="F33:P33"/>
  </mergeCells>
  <phoneticPr fontId="1"/>
  <dataValidations count="2">
    <dataValidation type="list" allowBlank="1" showInputMessage="1" showErrorMessage="1" errorTitle="入力エラー" error="プルダウンより選択してください。" sqref="B47 B56 F48:F55 N80 F58 F81 I81 K80 B88:B94">
      <formula1>"□,☑"</formula1>
    </dataValidation>
    <dataValidation type="list" allowBlank="1" showInputMessage="1" showErrorMessage="1" sqref="R5:S5">
      <formula1>"通常型, 第三国型"</formula1>
    </dataValidation>
  </dataValidations>
  <printOptions horizontalCentered="1"/>
  <pageMargins left="0.51181102362204722" right="0.51181102362204722" top="0.74803149606299213" bottom="0.55118110236220474" header="0.31496062992125984" footer="0.31496062992125984"/>
  <pageSetup paperSize="9" scale="90" fitToHeight="0" orientation="portrait" blackAndWhite="1" r:id="rId1"/>
  <rowBreaks count="2" manualBreakCount="2">
    <brk id="45" max="18" man="1"/>
    <brk id="94" max="18"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sheetPr>
  <dimension ref="A1:M58"/>
  <sheetViews>
    <sheetView showGridLines="0" view="pageBreakPreview" zoomScaleNormal="100" zoomScaleSheetLayoutView="100" workbookViewId="0">
      <selection activeCell="K3" sqref="K3:M3"/>
    </sheetView>
  </sheetViews>
  <sheetFormatPr defaultRowHeight="17.25" customHeight="1"/>
  <cols>
    <col min="1" max="1" width="3.375" style="3" bestFit="1" customWidth="1"/>
    <col min="2" max="2" width="9" style="3"/>
    <col min="3" max="3" width="9" style="3" customWidth="1"/>
    <col min="4" max="6" width="9" style="3"/>
    <col min="7" max="7" width="13.125" style="3" bestFit="1" customWidth="1"/>
    <col min="8" max="8" width="12.625" style="3" customWidth="1"/>
    <col min="9" max="9" width="9" style="3"/>
    <col min="10" max="10" width="3.375" style="3" customWidth="1"/>
    <col min="11" max="12" width="9" style="3"/>
    <col min="13" max="13" width="3.375" style="3" customWidth="1"/>
    <col min="14" max="16384" width="9" style="3"/>
  </cols>
  <sheetData>
    <row r="1" spans="1:13" ht="17.25" customHeight="1">
      <c r="A1" s="3" t="s">
        <v>251</v>
      </c>
      <c r="M1" s="106" t="s">
        <v>253</v>
      </c>
    </row>
    <row r="2" spans="1:13" ht="17.25" customHeight="1">
      <c r="A2" s="639" t="s">
        <v>252</v>
      </c>
      <c r="B2" s="639"/>
      <c r="C2" s="639"/>
      <c r="D2" s="639"/>
      <c r="E2" s="639"/>
      <c r="F2" s="639"/>
      <c r="G2" s="639"/>
      <c r="H2" s="639"/>
      <c r="I2" s="639"/>
      <c r="J2" s="639"/>
      <c r="K2" s="639"/>
      <c r="L2" s="639"/>
      <c r="M2" s="639"/>
    </row>
    <row r="3" spans="1:13" ht="17.25" customHeight="1">
      <c r="I3" s="106"/>
      <c r="J3" s="106" t="s">
        <v>254</v>
      </c>
      <c r="K3" s="690">
        <v>44287</v>
      </c>
      <c r="L3" s="690"/>
      <c r="M3" s="690"/>
    </row>
    <row r="4" spans="1:13" ht="17.25" customHeight="1">
      <c r="A4" s="810" t="s">
        <v>255</v>
      </c>
      <c r="B4" s="810"/>
      <c r="C4" s="810"/>
      <c r="D4" s="838"/>
      <c r="E4" s="839"/>
      <c r="F4" s="839"/>
      <c r="G4" s="839"/>
      <c r="H4" s="839"/>
      <c r="I4" s="839"/>
      <c r="J4" s="839"/>
      <c r="K4" s="135"/>
      <c r="L4" s="135"/>
      <c r="M4" s="136"/>
    </row>
    <row r="5" spans="1:13" ht="17.25" customHeight="1">
      <c r="A5" s="811" t="s">
        <v>256</v>
      </c>
      <c r="B5" s="811"/>
      <c r="C5" s="811"/>
      <c r="D5" s="840">
        <f>③海外研修実施計画の概要!C31</f>
        <v>0</v>
      </c>
      <c r="E5" s="841"/>
      <c r="F5" s="841"/>
      <c r="G5" s="841"/>
      <c r="H5" s="841"/>
      <c r="I5" s="841"/>
      <c r="J5" s="841"/>
      <c r="K5" s="141" t="s">
        <v>257</v>
      </c>
      <c r="L5" s="819"/>
      <c r="M5" s="820"/>
    </row>
    <row r="6" spans="1:13" ht="17.25" customHeight="1">
      <c r="A6" s="597" t="s">
        <v>258</v>
      </c>
      <c r="B6" s="597"/>
      <c r="C6" s="597"/>
      <c r="D6" s="139">
        <v>0</v>
      </c>
      <c r="E6" s="140">
        <v>0</v>
      </c>
      <c r="F6" s="808">
        <v>0</v>
      </c>
      <c r="G6" s="809"/>
      <c r="H6" s="103"/>
      <c r="I6" s="133" t="s">
        <v>259</v>
      </c>
      <c r="J6" s="800"/>
      <c r="K6" s="801"/>
      <c r="L6" s="801"/>
      <c r="M6" s="802"/>
    </row>
    <row r="7" spans="1:13" ht="17.25" customHeight="1">
      <c r="A7" s="597" t="s">
        <v>260</v>
      </c>
      <c r="B7" s="597"/>
      <c r="C7" s="597"/>
      <c r="D7" s="821"/>
      <c r="E7" s="822"/>
      <c r="F7" s="822"/>
      <c r="G7" s="822"/>
      <c r="H7" s="822"/>
      <c r="I7" s="822"/>
      <c r="J7" s="822"/>
      <c r="K7" s="822"/>
      <c r="L7" s="822"/>
      <c r="M7" s="823"/>
    </row>
    <row r="8" spans="1:13" ht="17.25" customHeight="1">
      <c r="A8" s="597" t="s">
        <v>261</v>
      </c>
      <c r="B8" s="597"/>
      <c r="C8" s="597"/>
      <c r="D8" s="824"/>
      <c r="E8" s="825"/>
      <c r="F8" s="825"/>
      <c r="G8" s="825"/>
      <c r="H8" s="825"/>
      <c r="I8" s="825"/>
      <c r="J8" s="825"/>
      <c r="K8" s="825"/>
      <c r="L8" s="825"/>
      <c r="M8" s="826"/>
    </row>
    <row r="9" spans="1:13" ht="17.25" customHeight="1">
      <c r="A9" s="597"/>
      <c r="B9" s="597"/>
      <c r="C9" s="597"/>
      <c r="D9" s="827"/>
      <c r="E9" s="623"/>
      <c r="F9" s="623"/>
      <c r="G9" s="623"/>
      <c r="H9" s="623"/>
      <c r="I9" s="623"/>
      <c r="J9" s="623"/>
      <c r="K9" s="623"/>
      <c r="L9" s="623"/>
      <c r="M9" s="624"/>
    </row>
    <row r="10" spans="1:13" ht="17.25" customHeight="1">
      <c r="A10" s="597" t="s">
        <v>262</v>
      </c>
      <c r="B10" s="597"/>
      <c r="C10" s="597"/>
      <c r="D10" s="805"/>
      <c r="E10" s="806"/>
      <c r="F10" s="807"/>
      <c r="G10" s="803"/>
      <c r="H10" s="804"/>
      <c r="I10" s="406" t="s">
        <v>263</v>
      </c>
      <c r="J10" s="842">
        <v>0</v>
      </c>
      <c r="K10" s="843"/>
      <c r="L10" s="828">
        <v>0</v>
      </c>
      <c r="M10" s="829"/>
    </row>
    <row r="11" spans="1:13" ht="17.25" customHeight="1">
      <c r="A11" s="597" t="s">
        <v>264</v>
      </c>
      <c r="B11" s="597"/>
      <c r="C11" s="597"/>
      <c r="D11" s="821"/>
      <c r="E11" s="822"/>
      <c r="F11" s="822"/>
      <c r="G11" s="822"/>
      <c r="H11" s="822"/>
      <c r="I11" s="822"/>
      <c r="J11" s="822"/>
      <c r="K11" s="822"/>
      <c r="L11" s="822"/>
      <c r="M11" s="823"/>
    </row>
    <row r="12" spans="1:13" ht="17.25" customHeight="1">
      <c r="A12" s="597" t="s">
        <v>265</v>
      </c>
      <c r="B12" s="597"/>
      <c r="C12" s="597"/>
      <c r="D12" s="814" t="str">
        <f>③海外研修実施計画の概要!I27</f>
        <v>英語</v>
      </c>
      <c r="E12" s="814"/>
      <c r="F12" s="101" t="s">
        <v>266</v>
      </c>
      <c r="G12" s="407" t="str">
        <f>IF(③海外研修実施計画の概要!E28="あり","要","不要")</f>
        <v>要</v>
      </c>
      <c r="H12" s="837" t="str">
        <f>③海外研修実施計画の概要!E29</f>
        <v>英語</v>
      </c>
      <c r="I12" s="816"/>
      <c r="J12" s="131" t="s">
        <v>268</v>
      </c>
      <c r="K12" s="816" t="str">
        <f>③海外研修実施計画の概要!J29</f>
        <v>インドネシア語</v>
      </c>
      <c r="L12" s="816"/>
      <c r="M12" s="817"/>
    </row>
    <row r="13" spans="1:13" ht="17.25" customHeight="1">
      <c r="A13" s="98"/>
      <c r="B13" s="111"/>
      <c r="C13" s="111"/>
      <c r="D13" s="111"/>
      <c r="E13" s="111"/>
      <c r="F13" s="111"/>
      <c r="G13" s="111"/>
      <c r="H13" s="111"/>
      <c r="I13" s="111"/>
      <c r="J13" s="111"/>
      <c r="K13" s="111"/>
      <c r="L13" s="111"/>
      <c r="M13" s="112"/>
    </row>
    <row r="14" spans="1:13" ht="17.25" customHeight="1">
      <c r="A14" s="134" t="s">
        <v>269</v>
      </c>
      <c r="B14" s="113"/>
      <c r="C14" s="113"/>
      <c r="D14" s="113"/>
      <c r="E14" s="113"/>
      <c r="F14" s="113"/>
      <c r="G14" s="113"/>
      <c r="H14" s="113"/>
      <c r="I14" s="113"/>
      <c r="J14" s="113"/>
      <c r="K14" s="113"/>
      <c r="L14" s="113"/>
      <c r="M14" s="105"/>
    </row>
    <row r="15" spans="1:13" ht="17.25" customHeight="1">
      <c r="A15" s="812">
        <v>25569</v>
      </c>
      <c r="B15" s="813"/>
      <c r="C15" s="813"/>
      <c r="D15" s="722"/>
      <c r="E15" s="722"/>
      <c r="F15" s="722"/>
      <c r="G15" s="722"/>
      <c r="H15" s="722"/>
      <c r="I15" s="722"/>
      <c r="J15" s="722"/>
      <c r="K15" s="722"/>
      <c r="L15" s="722"/>
      <c r="M15" s="815"/>
    </row>
    <row r="16" spans="1:13" ht="17.25" customHeight="1">
      <c r="A16" s="812">
        <v>29221</v>
      </c>
      <c r="B16" s="813"/>
      <c r="C16" s="813"/>
      <c r="D16" s="722"/>
      <c r="E16" s="722"/>
      <c r="F16" s="722"/>
      <c r="G16" s="722"/>
      <c r="H16" s="722"/>
      <c r="I16" s="722"/>
      <c r="J16" s="722"/>
      <c r="K16" s="722"/>
      <c r="L16" s="722"/>
      <c r="M16" s="815"/>
    </row>
    <row r="17" spans="1:13" ht="17.25" customHeight="1">
      <c r="A17" s="812"/>
      <c r="B17" s="813"/>
      <c r="C17" s="813"/>
      <c r="D17" s="722"/>
      <c r="E17" s="722"/>
      <c r="F17" s="722"/>
      <c r="G17" s="722"/>
      <c r="H17" s="722"/>
      <c r="I17" s="722"/>
      <c r="J17" s="722"/>
      <c r="K17" s="722"/>
      <c r="L17" s="722"/>
      <c r="M17" s="815"/>
    </row>
    <row r="18" spans="1:13" ht="17.25" customHeight="1">
      <c r="A18" s="812"/>
      <c r="B18" s="813"/>
      <c r="C18" s="813"/>
      <c r="D18" s="722"/>
      <c r="E18" s="722"/>
      <c r="F18" s="722"/>
      <c r="G18" s="722"/>
      <c r="H18" s="722"/>
      <c r="I18" s="722"/>
      <c r="J18" s="722"/>
      <c r="K18" s="722"/>
      <c r="L18" s="722"/>
      <c r="M18" s="815"/>
    </row>
    <row r="19" spans="1:13" ht="17.25" customHeight="1">
      <c r="A19" s="812"/>
      <c r="B19" s="813"/>
      <c r="C19" s="813"/>
      <c r="D19" s="722"/>
      <c r="E19" s="722"/>
      <c r="F19" s="722"/>
      <c r="G19" s="722"/>
      <c r="H19" s="722"/>
      <c r="I19" s="722"/>
      <c r="J19" s="722"/>
      <c r="K19" s="722"/>
      <c r="L19" s="722"/>
      <c r="M19" s="815"/>
    </row>
    <row r="20" spans="1:13" ht="17.25" customHeight="1">
      <c r="A20" s="812"/>
      <c r="B20" s="813"/>
      <c r="C20" s="813"/>
      <c r="D20" s="722"/>
      <c r="E20" s="722"/>
      <c r="F20" s="722"/>
      <c r="G20" s="722"/>
      <c r="H20" s="722"/>
      <c r="I20" s="722"/>
      <c r="J20" s="722"/>
      <c r="K20" s="722"/>
      <c r="L20" s="722"/>
      <c r="M20" s="815"/>
    </row>
    <row r="21" spans="1:13" ht="17.25" customHeight="1">
      <c r="A21" s="812"/>
      <c r="B21" s="813"/>
      <c r="C21" s="813"/>
      <c r="D21" s="722"/>
      <c r="E21" s="722"/>
      <c r="F21" s="722"/>
      <c r="G21" s="722"/>
      <c r="H21" s="722"/>
      <c r="I21" s="722"/>
      <c r="J21" s="722"/>
      <c r="K21" s="722"/>
      <c r="L21" s="722"/>
      <c r="M21" s="815"/>
    </row>
    <row r="22" spans="1:13" ht="17.25" customHeight="1">
      <c r="A22" s="812"/>
      <c r="B22" s="813"/>
      <c r="C22" s="813"/>
      <c r="D22" s="722"/>
      <c r="E22" s="722"/>
      <c r="F22" s="722"/>
      <c r="G22" s="722"/>
      <c r="H22" s="722"/>
      <c r="I22" s="722"/>
      <c r="J22" s="722"/>
      <c r="K22" s="722"/>
      <c r="L22" s="722"/>
      <c r="M22" s="815"/>
    </row>
    <row r="23" spans="1:13" ht="17.25" customHeight="1">
      <c r="A23" s="87"/>
      <c r="B23" s="104"/>
      <c r="C23" s="104"/>
      <c r="D23" s="104"/>
      <c r="E23" s="104"/>
      <c r="F23" s="104"/>
      <c r="G23" s="104"/>
      <c r="H23" s="104"/>
      <c r="I23" s="104"/>
      <c r="J23" s="104"/>
      <c r="K23" s="104"/>
      <c r="L23" s="104"/>
      <c r="M23" s="105"/>
    </row>
    <row r="24" spans="1:13" ht="17.25" customHeight="1">
      <c r="A24" s="87" t="s">
        <v>270</v>
      </c>
      <c r="B24" s="104"/>
      <c r="C24" s="104"/>
      <c r="D24" s="104"/>
      <c r="E24" s="104"/>
      <c r="F24" s="104"/>
      <c r="G24" s="104"/>
      <c r="H24" s="104"/>
      <c r="I24" s="104"/>
      <c r="J24" s="104"/>
      <c r="K24" s="104"/>
      <c r="L24" s="104"/>
      <c r="M24" s="105"/>
    </row>
    <row r="25" spans="1:13" ht="17.25" customHeight="1">
      <c r="A25" s="87" t="s">
        <v>271</v>
      </c>
      <c r="B25" s="104"/>
      <c r="C25" s="104"/>
      <c r="D25" s="104"/>
      <c r="E25" s="104"/>
      <c r="F25" s="104"/>
      <c r="G25" s="104"/>
      <c r="H25" s="104"/>
      <c r="I25" s="104"/>
      <c r="J25" s="104"/>
      <c r="K25" s="104"/>
      <c r="L25" s="104"/>
      <c r="M25" s="105"/>
    </row>
    <row r="26" spans="1:13" ht="17.25" customHeight="1">
      <c r="A26" s="812">
        <v>25569</v>
      </c>
      <c r="B26" s="813"/>
      <c r="C26" s="813"/>
      <c r="D26" s="722"/>
      <c r="E26" s="722"/>
      <c r="F26" s="722"/>
      <c r="G26" s="722"/>
      <c r="H26" s="722"/>
      <c r="I26" s="722"/>
      <c r="J26" s="722"/>
      <c r="K26" s="722"/>
      <c r="L26" s="722"/>
      <c r="M26" s="815"/>
    </row>
    <row r="27" spans="1:13" ht="17.25" customHeight="1">
      <c r="A27" s="812">
        <v>29221</v>
      </c>
      <c r="B27" s="813"/>
      <c r="C27" s="813"/>
      <c r="D27" s="722"/>
      <c r="E27" s="722"/>
      <c r="F27" s="722"/>
      <c r="G27" s="722"/>
      <c r="H27" s="722"/>
      <c r="I27" s="722"/>
      <c r="J27" s="722"/>
      <c r="K27" s="722"/>
      <c r="L27" s="722"/>
      <c r="M27" s="815"/>
    </row>
    <row r="28" spans="1:13" ht="17.25" customHeight="1">
      <c r="A28" s="812"/>
      <c r="B28" s="813"/>
      <c r="C28" s="813"/>
      <c r="D28" s="722"/>
      <c r="E28" s="722"/>
      <c r="F28" s="722"/>
      <c r="G28" s="722"/>
      <c r="H28" s="722"/>
      <c r="I28" s="722"/>
      <c r="J28" s="722"/>
      <c r="K28" s="722"/>
      <c r="L28" s="722"/>
      <c r="M28" s="815"/>
    </row>
    <row r="29" spans="1:13" ht="17.25" customHeight="1">
      <c r="A29" s="812"/>
      <c r="B29" s="813"/>
      <c r="C29" s="813"/>
      <c r="D29" s="722"/>
      <c r="E29" s="722"/>
      <c r="F29" s="722"/>
      <c r="G29" s="722"/>
      <c r="H29" s="722"/>
      <c r="I29" s="722"/>
      <c r="J29" s="722"/>
      <c r="K29" s="722"/>
      <c r="L29" s="722"/>
      <c r="M29" s="815"/>
    </row>
    <row r="30" spans="1:13" ht="17.25" customHeight="1">
      <c r="A30" s="812"/>
      <c r="B30" s="813"/>
      <c r="C30" s="813"/>
      <c r="D30" s="722"/>
      <c r="E30" s="722"/>
      <c r="F30" s="722"/>
      <c r="G30" s="722"/>
      <c r="H30" s="722"/>
      <c r="I30" s="722"/>
      <c r="J30" s="722"/>
      <c r="K30" s="722"/>
      <c r="L30" s="722"/>
      <c r="M30" s="815"/>
    </row>
    <row r="31" spans="1:13" ht="17.25" customHeight="1">
      <c r="A31" s="812"/>
      <c r="B31" s="813"/>
      <c r="C31" s="813"/>
      <c r="D31" s="722"/>
      <c r="E31" s="722"/>
      <c r="F31" s="722"/>
      <c r="G31" s="722"/>
      <c r="H31" s="722"/>
      <c r="I31" s="722"/>
      <c r="J31" s="722"/>
      <c r="K31" s="722"/>
      <c r="L31" s="722"/>
      <c r="M31" s="815"/>
    </row>
    <row r="32" spans="1:13" ht="17.25" customHeight="1">
      <c r="A32" s="812"/>
      <c r="B32" s="813"/>
      <c r="C32" s="813"/>
      <c r="D32" s="722"/>
      <c r="E32" s="722"/>
      <c r="F32" s="722"/>
      <c r="G32" s="722"/>
      <c r="H32" s="722"/>
      <c r="I32" s="722"/>
      <c r="J32" s="722"/>
      <c r="K32" s="722"/>
      <c r="L32" s="722"/>
      <c r="M32" s="815"/>
    </row>
    <row r="33" spans="1:13" ht="17.25" customHeight="1">
      <c r="A33" s="812"/>
      <c r="B33" s="813"/>
      <c r="C33" s="813"/>
      <c r="D33" s="722"/>
      <c r="E33" s="722"/>
      <c r="F33" s="722"/>
      <c r="G33" s="722"/>
      <c r="H33" s="722"/>
      <c r="I33" s="722"/>
      <c r="J33" s="722"/>
      <c r="K33" s="722"/>
      <c r="L33" s="722"/>
      <c r="M33" s="815"/>
    </row>
    <row r="34" spans="1:13" ht="17.25" customHeight="1">
      <c r="A34" s="87"/>
      <c r="B34" s="104"/>
      <c r="C34" s="104"/>
      <c r="D34" s="104"/>
      <c r="E34" s="104"/>
      <c r="F34" s="104"/>
      <c r="G34" s="104"/>
      <c r="H34" s="104"/>
      <c r="I34" s="104"/>
      <c r="J34" s="104"/>
      <c r="K34" s="104"/>
      <c r="L34" s="104"/>
      <c r="M34" s="105"/>
    </row>
    <row r="35" spans="1:13" ht="17.25" customHeight="1">
      <c r="A35" s="87" t="s">
        <v>272</v>
      </c>
      <c r="B35" s="104"/>
      <c r="C35" s="104"/>
      <c r="D35" s="104"/>
      <c r="E35" s="104"/>
      <c r="F35" s="104"/>
      <c r="G35" s="104"/>
      <c r="H35" s="104"/>
      <c r="I35" s="104"/>
      <c r="J35" s="104"/>
      <c r="K35" s="104"/>
      <c r="L35" s="104"/>
      <c r="M35" s="105"/>
    </row>
    <row r="36" spans="1:13" ht="17.25" customHeight="1">
      <c r="A36" s="812">
        <v>25569</v>
      </c>
      <c r="B36" s="813"/>
      <c r="C36" s="813"/>
      <c r="D36" s="722"/>
      <c r="E36" s="722"/>
      <c r="F36" s="722"/>
      <c r="G36" s="722"/>
      <c r="H36" s="722"/>
      <c r="I36" s="722"/>
      <c r="J36" s="722"/>
      <c r="K36" s="722"/>
      <c r="L36" s="722"/>
      <c r="M36" s="815"/>
    </row>
    <row r="37" spans="1:13" ht="17.25" customHeight="1">
      <c r="A37" s="812">
        <v>29221</v>
      </c>
      <c r="B37" s="813"/>
      <c r="C37" s="813"/>
      <c r="D37" s="722"/>
      <c r="E37" s="722"/>
      <c r="F37" s="722"/>
      <c r="G37" s="722"/>
      <c r="H37" s="722"/>
      <c r="I37" s="722"/>
      <c r="J37" s="722"/>
      <c r="K37" s="722"/>
      <c r="L37" s="722"/>
      <c r="M37" s="815"/>
    </row>
    <row r="38" spans="1:13" ht="17.25" customHeight="1">
      <c r="A38" s="812"/>
      <c r="B38" s="813"/>
      <c r="C38" s="813"/>
      <c r="D38" s="722"/>
      <c r="E38" s="722"/>
      <c r="F38" s="722"/>
      <c r="G38" s="722"/>
      <c r="H38" s="722"/>
      <c r="I38" s="722"/>
      <c r="J38" s="722"/>
      <c r="K38" s="722"/>
      <c r="L38" s="722"/>
      <c r="M38" s="815"/>
    </row>
    <row r="39" spans="1:13" ht="17.25" customHeight="1">
      <c r="A39" s="812"/>
      <c r="B39" s="813"/>
      <c r="C39" s="813"/>
      <c r="D39" s="722"/>
      <c r="E39" s="722"/>
      <c r="F39" s="722"/>
      <c r="G39" s="722"/>
      <c r="H39" s="722"/>
      <c r="I39" s="722"/>
      <c r="J39" s="722"/>
      <c r="K39" s="722"/>
      <c r="L39" s="722"/>
      <c r="M39" s="815"/>
    </row>
    <row r="40" spans="1:13" ht="17.25" customHeight="1">
      <c r="A40" s="812"/>
      <c r="B40" s="813"/>
      <c r="C40" s="813"/>
      <c r="D40" s="722"/>
      <c r="E40" s="722"/>
      <c r="F40" s="722"/>
      <c r="G40" s="722"/>
      <c r="H40" s="722"/>
      <c r="I40" s="722"/>
      <c r="J40" s="722"/>
      <c r="K40" s="722"/>
      <c r="L40" s="722"/>
      <c r="M40" s="815"/>
    </row>
    <row r="41" spans="1:13" ht="17.25" customHeight="1">
      <c r="A41" s="812"/>
      <c r="B41" s="813"/>
      <c r="C41" s="813"/>
      <c r="D41" s="722"/>
      <c r="E41" s="722"/>
      <c r="F41" s="722"/>
      <c r="G41" s="722"/>
      <c r="H41" s="722"/>
      <c r="I41" s="722"/>
      <c r="J41" s="722"/>
      <c r="K41" s="722"/>
      <c r="L41" s="722"/>
      <c r="M41" s="815"/>
    </row>
    <row r="42" spans="1:13" ht="17.25" customHeight="1">
      <c r="A42" s="812"/>
      <c r="B42" s="813"/>
      <c r="C42" s="813"/>
      <c r="D42" s="722"/>
      <c r="E42" s="722"/>
      <c r="F42" s="722"/>
      <c r="G42" s="722"/>
      <c r="H42" s="722"/>
      <c r="I42" s="722"/>
      <c r="J42" s="722"/>
      <c r="K42" s="722"/>
      <c r="L42" s="722"/>
      <c r="M42" s="815"/>
    </row>
    <row r="43" spans="1:13" ht="17.25" customHeight="1">
      <c r="A43" s="812"/>
      <c r="B43" s="813"/>
      <c r="C43" s="813"/>
      <c r="D43" s="722"/>
      <c r="E43" s="722"/>
      <c r="F43" s="722"/>
      <c r="G43" s="722"/>
      <c r="H43" s="722"/>
      <c r="I43" s="722"/>
      <c r="J43" s="722"/>
      <c r="K43" s="722"/>
      <c r="L43" s="722"/>
      <c r="M43" s="815"/>
    </row>
    <row r="44" spans="1:13" ht="17.25" customHeight="1">
      <c r="A44" s="87"/>
      <c r="B44" s="104"/>
      <c r="C44" s="104"/>
      <c r="D44" s="104"/>
      <c r="E44" s="104"/>
      <c r="F44" s="104"/>
      <c r="G44" s="104"/>
      <c r="H44" s="104"/>
      <c r="I44" s="104"/>
      <c r="J44" s="104"/>
      <c r="K44" s="104"/>
      <c r="L44" s="104"/>
      <c r="M44" s="105"/>
    </row>
    <row r="45" spans="1:13" ht="17.25" customHeight="1">
      <c r="A45" s="87" t="s">
        <v>273</v>
      </c>
      <c r="B45" s="104"/>
      <c r="C45" s="104"/>
      <c r="D45" s="104"/>
      <c r="E45" s="104"/>
      <c r="F45" s="104"/>
      <c r="G45" s="104"/>
      <c r="H45" s="104"/>
      <c r="I45" s="104"/>
      <c r="J45" s="104"/>
      <c r="K45" s="104"/>
      <c r="L45" s="104"/>
      <c r="M45" s="105"/>
    </row>
    <row r="46" spans="1:13" ht="17.25" customHeight="1">
      <c r="A46" s="836"/>
      <c r="B46" s="621"/>
      <c r="C46" s="621"/>
      <c r="D46" s="621"/>
      <c r="E46" s="621"/>
      <c r="F46" s="621"/>
      <c r="G46" s="621"/>
      <c r="H46" s="621"/>
      <c r="I46" s="621"/>
      <c r="J46" s="621"/>
      <c r="K46" s="621"/>
      <c r="L46" s="621"/>
      <c r="M46" s="622"/>
    </row>
    <row r="47" spans="1:13" ht="17.25" customHeight="1">
      <c r="A47" s="836"/>
      <c r="B47" s="621"/>
      <c r="C47" s="621"/>
      <c r="D47" s="621"/>
      <c r="E47" s="621"/>
      <c r="F47" s="621"/>
      <c r="G47" s="621"/>
      <c r="H47" s="621"/>
      <c r="I47" s="621"/>
      <c r="J47" s="621"/>
      <c r="K47" s="621"/>
      <c r="L47" s="621"/>
      <c r="M47" s="622"/>
    </row>
    <row r="48" spans="1:13" ht="17.25" customHeight="1">
      <c r="A48" s="836"/>
      <c r="B48" s="621"/>
      <c r="C48" s="621"/>
      <c r="D48" s="621"/>
      <c r="E48" s="621"/>
      <c r="F48" s="621"/>
      <c r="G48" s="621"/>
      <c r="H48" s="621"/>
      <c r="I48" s="621"/>
      <c r="J48" s="621"/>
      <c r="K48" s="621"/>
      <c r="L48" s="621"/>
      <c r="M48" s="622"/>
    </row>
    <row r="49" spans="1:13" ht="17.25" customHeight="1">
      <c r="A49" s="827"/>
      <c r="B49" s="623"/>
      <c r="C49" s="623"/>
      <c r="D49" s="623"/>
      <c r="E49" s="623"/>
      <c r="F49" s="623"/>
      <c r="G49" s="623"/>
      <c r="H49" s="623"/>
      <c r="I49" s="623"/>
      <c r="J49" s="623"/>
      <c r="K49" s="623"/>
      <c r="L49" s="623"/>
      <c r="M49" s="624"/>
    </row>
    <row r="50" spans="1:13" ht="17.25" customHeight="1">
      <c r="A50" s="132"/>
      <c r="B50" s="132"/>
      <c r="C50" s="132"/>
      <c r="D50" s="132"/>
      <c r="E50" s="132"/>
      <c r="F50" s="132"/>
      <c r="G50" s="132"/>
      <c r="H50" s="132"/>
      <c r="I50" s="132"/>
      <c r="J50" s="132"/>
      <c r="K50" s="132"/>
      <c r="L50" s="132"/>
      <c r="M50" s="132"/>
    </row>
    <row r="51" spans="1:13" ht="17.25" customHeight="1">
      <c r="A51" s="108" t="s">
        <v>274</v>
      </c>
      <c r="B51" s="830" t="s">
        <v>275</v>
      </c>
      <c r="C51" s="830"/>
      <c r="D51" s="830"/>
      <c r="E51" s="830"/>
      <c r="F51" s="830"/>
      <c r="G51" s="830"/>
      <c r="H51" s="830"/>
      <c r="I51" s="830"/>
      <c r="J51" s="830"/>
      <c r="K51" s="830"/>
      <c r="L51" s="830"/>
    </row>
    <row r="52" spans="1:13" ht="17.25" customHeight="1">
      <c r="B52" s="830" t="s">
        <v>276</v>
      </c>
      <c r="C52" s="830"/>
      <c r="D52" s="830"/>
      <c r="E52" s="830"/>
      <c r="F52" s="830"/>
      <c r="G52" s="830"/>
      <c r="H52" s="830"/>
      <c r="I52" s="830"/>
      <c r="J52" s="830"/>
      <c r="K52" s="830"/>
      <c r="L52" s="830"/>
    </row>
    <row r="53" spans="1:13" ht="17.25" customHeight="1">
      <c r="B53" s="830" t="s">
        <v>277</v>
      </c>
      <c r="C53" s="830"/>
      <c r="D53" s="830"/>
      <c r="E53" s="830"/>
      <c r="F53" s="830"/>
      <c r="G53" s="830"/>
      <c r="H53" s="830"/>
      <c r="I53" s="830"/>
      <c r="J53" s="830"/>
      <c r="K53" s="830"/>
      <c r="L53" s="830"/>
    </row>
    <row r="55" spans="1:13" ht="17.25" customHeight="1">
      <c r="B55" s="597" t="s">
        <v>278</v>
      </c>
      <c r="C55" s="597"/>
      <c r="D55" s="597"/>
      <c r="E55" s="597"/>
      <c r="G55" s="597" t="s">
        <v>278</v>
      </c>
      <c r="H55" s="597"/>
      <c r="I55" s="597"/>
      <c r="J55" s="597"/>
      <c r="K55" s="597"/>
      <c r="L55" s="597"/>
    </row>
    <row r="56" spans="1:13" ht="17.25" customHeight="1">
      <c r="B56" s="101" t="s">
        <v>279</v>
      </c>
      <c r="C56" s="101" t="s">
        <v>280</v>
      </c>
      <c r="D56" s="101" t="s">
        <v>281</v>
      </c>
      <c r="E56" s="101" t="s">
        <v>282</v>
      </c>
      <c r="G56" s="101" t="s">
        <v>283</v>
      </c>
      <c r="H56" s="831" t="s">
        <v>267</v>
      </c>
      <c r="I56" s="832"/>
      <c r="J56" s="833">
        <v>0</v>
      </c>
      <c r="K56" s="834"/>
      <c r="L56" s="835"/>
    </row>
    <row r="57" spans="1:13" ht="17.25" customHeight="1">
      <c r="B57" s="137">
        <v>0</v>
      </c>
      <c r="C57" s="137">
        <v>0</v>
      </c>
      <c r="D57" s="138">
        <v>0</v>
      </c>
      <c r="E57" s="138">
        <v>0</v>
      </c>
      <c r="G57" s="101" t="s">
        <v>284</v>
      </c>
      <c r="H57" s="818">
        <v>0</v>
      </c>
      <c r="I57" s="818"/>
      <c r="J57" s="818"/>
      <c r="K57" s="818"/>
      <c r="L57" s="818"/>
    </row>
    <row r="58" spans="1:13" ht="17.25" customHeight="1">
      <c r="G58" s="101" t="s">
        <v>285</v>
      </c>
      <c r="H58" s="818">
        <v>0</v>
      </c>
      <c r="I58" s="818"/>
      <c r="J58" s="818"/>
      <c r="K58" s="818"/>
      <c r="L58" s="818"/>
    </row>
  </sheetData>
  <dataConsolidate/>
  <mergeCells count="83">
    <mergeCell ref="A2:M2"/>
    <mergeCell ref="D4:J4"/>
    <mergeCell ref="D5:J5"/>
    <mergeCell ref="J10:K10"/>
    <mergeCell ref="A33:C33"/>
    <mergeCell ref="A15:C15"/>
    <mergeCell ref="A16:C16"/>
    <mergeCell ref="A17:C17"/>
    <mergeCell ref="A18:C18"/>
    <mergeCell ref="A19:C19"/>
    <mergeCell ref="A20:C20"/>
    <mergeCell ref="D17:M17"/>
    <mergeCell ref="D18:M18"/>
    <mergeCell ref="D19:M19"/>
    <mergeCell ref="D20:M20"/>
    <mergeCell ref="D21:M21"/>
    <mergeCell ref="D41:M41"/>
    <mergeCell ref="A36:C36"/>
    <mergeCell ref="A37:C37"/>
    <mergeCell ref="A38:C38"/>
    <mergeCell ref="A39:C39"/>
    <mergeCell ref="A40:C40"/>
    <mergeCell ref="D36:M36"/>
    <mergeCell ref="D37:M37"/>
    <mergeCell ref="D38:M38"/>
    <mergeCell ref="D39:M39"/>
    <mergeCell ref="D40:M40"/>
    <mergeCell ref="D29:M29"/>
    <mergeCell ref="D30:M30"/>
    <mergeCell ref="D31:M31"/>
    <mergeCell ref="D32:M32"/>
    <mergeCell ref="D33:M33"/>
    <mergeCell ref="A46:M49"/>
    <mergeCell ref="H12:I12"/>
    <mergeCell ref="D15:M15"/>
    <mergeCell ref="D16:M16"/>
    <mergeCell ref="D26:M26"/>
    <mergeCell ref="D27:M27"/>
    <mergeCell ref="D28:M28"/>
    <mergeCell ref="A21:C21"/>
    <mergeCell ref="A41:C41"/>
    <mergeCell ref="A42:C42"/>
    <mergeCell ref="A43:C43"/>
    <mergeCell ref="A29:C29"/>
    <mergeCell ref="A30:C30"/>
    <mergeCell ref="A31:C31"/>
    <mergeCell ref="A32:C32"/>
    <mergeCell ref="D42:M42"/>
    <mergeCell ref="H58:L58"/>
    <mergeCell ref="K3:M3"/>
    <mergeCell ref="L5:M5"/>
    <mergeCell ref="D7:M7"/>
    <mergeCell ref="D8:M9"/>
    <mergeCell ref="L10:M10"/>
    <mergeCell ref="D11:M11"/>
    <mergeCell ref="B53:L53"/>
    <mergeCell ref="B55:E55"/>
    <mergeCell ref="G55:L55"/>
    <mergeCell ref="H56:I56"/>
    <mergeCell ref="H57:L57"/>
    <mergeCell ref="J56:L56"/>
    <mergeCell ref="B51:L51"/>
    <mergeCell ref="B52:L52"/>
    <mergeCell ref="D43:M43"/>
    <mergeCell ref="A22:C22"/>
    <mergeCell ref="A26:C26"/>
    <mergeCell ref="A27:C27"/>
    <mergeCell ref="A28:C28"/>
    <mergeCell ref="D12:E12"/>
    <mergeCell ref="D22:M22"/>
    <mergeCell ref="K12:M12"/>
    <mergeCell ref="A4:C4"/>
    <mergeCell ref="A5:C5"/>
    <mergeCell ref="A6:C6"/>
    <mergeCell ref="A7:C7"/>
    <mergeCell ref="A8:C9"/>
    <mergeCell ref="J6:M6"/>
    <mergeCell ref="A11:C11"/>
    <mergeCell ref="A12:C12"/>
    <mergeCell ref="G10:H10"/>
    <mergeCell ref="D10:F10"/>
    <mergeCell ref="F6:G6"/>
    <mergeCell ref="A10:C10"/>
  </mergeCells>
  <phoneticPr fontId="1"/>
  <dataValidations count="5">
    <dataValidation type="list" allowBlank="1" showInputMessage="1" sqref="L5:M5">
      <formula1>"男,女"</formula1>
    </dataValidation>
    <dataValidation type="list" allowBlank="1" showInputMessage="1" showErrorMessage="1" errorTitle="入力エラー" error="プルダウンより選択してください。" sqref="D10">
      <formula1>"国内,海外"</formula1>
    </dataValidation>
    <dataValidation type="list" allowBlank="1" showInputMessage="1" showErrorMessage="1" errorTitle="入力エラー" error="プルダウンより選択してください。" sqref="G10">
      <formula1>"大学院（博士）,大学院（修士）,4年制大学,短大,工業高専,高校,その他"</formula1>
    </dataValidation>
    <dataValidation type="list" allowBlank="1" showInputMessage="1" sqref="D12:E12 H12:I12 K12:L12">
      <formula1>"日本語,英語,タイ語,インドネシア語,ベトナム語,中国語"</formula1>
    </dataValidation>
    <dataValidation type="list" allowBlank="1" showInputMessage="1" showErrorMessage="1" errorTitle="入力エラー" error="プルダウンより選択してください。" sqref="G12">
      <formula1>"要,不要"</formula1>
    </dataValidation>
  </dataValidations>
  <printOptions horizontalCentered="1"/>
  <pageMargins left="0.51181102362204722" right="0.51181102362204722" top="0.74803149606299213" bottom="0.55118110236220474" header="0.31496062992125984" footer="0.31496062992125984"/>
  <pageSetup paperSize="9" scale="82"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sheetPr>
  <dimension ref="A1:M52"/>
  <sheetViews>
    <sheetView showGridLines="0" view="pageBreakPreview" zoomScaleNormal="100" zoomScaleSheetLayoutView="100" workbookViewId="0">
      <selection activeCell="K3" sqref="K3:M3"/>
    </sheetView>
  </sheetViews>
  <sheetFormatPr defaultRowHeight="17.25" customHeight="1"/>
  <cols>
    <col min="1" max="1" width="3.375" style="3" bestFit="1" customWidth="1"/>
    <col min="2" max="2" width="9" style="3"/>
    <col min="3" max="3" width="9" style="3" customWidth="1"/>
    <col min="4" max="6" width="9" style="3"/>
    <col min="7" max="7" width="13.125" style="3" bestFit="1" customWidth="1"/>
    <col min="8" max="8" width="12.625" style="3" customWidth="1"/>
    <col min="9" max="9" width="9" style="3"/>
    <col min="10" max="10" width="3.375" style="3" customWidth="1"/>
    <col min="11" max="12" width="9" style="3"/>
    <col min="13" max="13" width="3.375" style="3" customWidth="1"/>
    <col min="14" max="16384" width="9" style="3"/>
  </cols>
  <sheetData>
    <row r="1" spans="1:13" ht="17.25" customHeight="1">
      <c r="A1" s="3" t="s">
        <v>287</v>
      </c>
      <c r="M1" s="106" t="s">
        <v>253</v>
      </c>
    </row>
    <row r="2" spans="1:13" ht="17.25" customHeight="1">
      <c r="A2" s="639" t="s">
        <v>286</v>
      </c>
      <c r="B2" s="639"/>
      <c r="C2" s="639"/>
      <c r="D2" s="639"/>
      <c r="E2" s="639"/>
      <c r="F2" s="639"/>
      <c r="G2" s="639"/>
      <c r="H2" s="639"/>
      <c r="I2" s="639"/>
      <c r="J2" s="639"/>
      <c r="K2" s="639"/>
      <c r="L2" s="639"/>
      <c r="M2" s="639"/>
    </row>
    <row r="3" spans="1:13" ht="17.25" customHeight="1">
      <c r="I3" s="106"/>
      <c r="J3" s="106" t="s">
        <v>254</v>
      </c>
      <c r="K3" s="690">
        <v>44287</v>
      </c>
      <c r="L3" s="690"/>
      <c r="M3" s="690"/>
    </row>
    <row r="4" spans="1:13" ht="17.25" customHeight="1">
      <c r="A4" s="810" t="s">
        <v>255</v>
      </c>
      <c r="B4" s="810"/>
      <c r="C4" s="810"/>
      <c r="D4" s="838"/>
      <c r="E4" s="839"/>
      <c r="F4" s="839"/>
      <c r="G4" s="839"/>
      <c r="H4" s="839"/>
      <c r="I4" s="839"/>
      <c r="J4" s="839"/>
      <c r="K4" s="135"/>
      <c r="L4" s="135"/>
      <c r="M4" s="136"/>
    </row>
    <row r="5" spans="1:13" ht="17.25" customHeight="1">
      <c r="A5" s="811" t="s">
        <v>256</v>
      </c>
      <c r="B5" s="811"/>
      <c r="C5" s="811"/>
      <c r="D5" s="784"/>
      <c r="E5" s="844"/>
      <c r="F5" s="844"/>
      <c r="G5" s="844"/>
      <c r="H5" s="844"/>
      <c r="I5" s="844"/>
      <c r="J5" s="844"/>
      <c r="K5" s="141" t="s">
        <v>257</v>
      </c>
      <c r="L5" s="819"/>
      <c r="M5" s="820"/>
    </row>
    <row r="6" spans="1:13" ht="17.25" customHeight="1">
      <c r="A6" s="597" t="s">
        <v>258</v>
      </c>
      <c r="B6" s="597"/>
      <c r="C6" s="597"/>
      <c r="D6" s="139">
        <v>0</v>
      </c>
      <c r="E6" s="140">
        <v>0</v>
      </c>
      <c r="F6" s="808">
        <v>0</v>
      </c>
      <c r="G6" s="809"/>
      <c r="H6" s="103"/>
      <c r="I6" s="133" t="s">
        <v>259</v>
      </c>
      <c r="J6" s="800"/>
      <c r="K6" s="801"/>
      <c r="L6" s="801"/>
      <c r="M6" s="802"/>
    </row>
    <row r="7" spans="1:13" ht="17.25" customHeight="1">
      <c r="A7" s="597" t="s">
        <v>260</v>
      </c>
      <c r="B7" s="597"/>
      <c r="C7" s="597"/>
      <c r="D7" s="821"/>
      <c r="E7" s="822"/>
      <c r="F7" s="822"/>
      <c r="G7" s="822"/>
      <c r="H7" s="822"/>
      <c r="I7" s="822"/>
      <c r="J7" s="822"/>
      <c r="K7" s="822"/>
      <c r="L7" s="822"/>
      <c r="M7" s="823"/>
    </row>
    <row r="8" spans="1:13" ht="17.25" customHeight="1">
      <c r="A8" s="597" t="s">
        <v>261</v>
      </c>
      <c r="B8" s="597"/>
      <c r="C8" s="597"/>
      <c r="D8" s="824"/>
      <c r="E8" s="825"/>
      <c r="F8" s="825"/>
      <c r="G8" s="825"/>
      <c r="H8" s="825"/>
      <c r="I8" s="825"/>
      <c r="J8" s="825"/>
      <c r="K8" s="825"/>
      <c r="L8" s="825"/>
      <c r="M8" s="826"/>
    </row>
    <row r="9" spans="1:13" ht="17.25" customHeight="1">
      <c r="A9" s="597"/>
      <c r="B9" s="597"/>
      <c r="C9" s="597"/>
      <c r="D9" s="827"/>
      <c r="E9" s="623"/>
      <c r="F9" s="623"/>
      <c r="G9" s="623"/>
      <c r="H9" s="623"/>
      <c r="I9" s="623"/>
      <c r="J9" s="623"/>
      <c r="K9" s="623"/>
      <c r="L9" s="623"/>
      <c r="M9" s="624"/>
    </row>
    <row r="10" spans="1:13" ht="17.25" customHeight="1">
      <c r="A10" s="597" t="s">
        <v>262</v>
      </c>
      <c r="B10" s="597"/>
      <c r="C10" s="597"/>
      <c r="D10" s="850"/>
      <c r="E10" s="851"/>
      <c r="F10" s="852"/>
      <c r="G10" s="853"/>
      <c r="H10" s="854"/>
      <c r="I10" s="102" t="s">
        <v>263</v>
      </c>
      <c r="J10" s="845">
        <v>0</v>
      </c>
      <c r="K10" s="846"/>
      <c r="L10" s="847">
        <v>0</v>
      </c>
      <c r="M10" s="848"/>
    </row>
    <row r="11" spans="1:13" ht="17.25" customHeight="1">
      <c r="A11" s="811" t="s">
        <v>264</v>
      </c>
      <c r="B11" s="811"/>
      <c r="C11" s="811"/>
      <c r="D11" s="849"/>
      <c r="E11" s="603"/>
      <c r="F11" s="603"/>
      <c r="G11" s="603"/>
      <c r="H11" s="603"/>
      <c r="I11" s="603"/>
      <c r="J11" s="603"/>
      <c r="K11" s="603"/>
      <c r="L11" s="603"/>
      <c r="M11" s="604"/>
    </row>
    <row r="12" spans="1:13" ht="17.25" customHeight="1">
      <c r="A12" s="597" t="s">
        <v>288</v>
      </c>
      <c r="B12" s="597"/>
      <c r="C12" s="597"/>
      <c r="D12" s="857" t="str">
        <f>③海外研修実施計画の概要!E29</f>
        <v>英語</v>
      </c>
      <c r="E12" s="816"/>
      <c r="F12" s="816"/>
      <c r="G12" s="131" t="s">
        <v>268</v>
      </c>
      <c r="H12" s="816" t="str">
        <f>③海外研修実施計画の概要!J29</f>
        <v>インドネシア語</v>
      </c>
      <c r="I12" s="816"/>
      <c r="J12" s="142"/>
      <c r="K12" s="855"/>
      <c r="L12" s="855"/>
      <c r="M12" s="856"/>
    </row>
    <row r="13" spans="1:13" ht="17.25" customHeight="1">
      <c r="A13" s="98"/>
      <c r="B13" s="111"/>
      <c r="C13" s="111"/>
      <c r="D13" s="111"/>
      <c r="E13" s="111"/>
      <c r="F13" s="111"/>
      <c r="G13" s="111"/>
      <c r="H13" s="111"/>
      <c r="I13" s="111"/>
      <c r="J13" s="111"/>
      <c r="K13" s="111"/>
      <c r="L13" s="111"/>
      <c r="M13" s="112"/>
    </row>
    <row r="14" spans="1:13" ht="17.25" customHeight="1">
      <c r="A14" s="134" t="s">
        <v>289</v>
      </c>
      <c r="B14" s="113"/>
      <c r="C14" s="113"/>
      <c r="D14" s="113"/>
      <c r="E14" s="113"/>
      <c r="F14" s="113"/>
      <c r="G14" s="113"/>
      <c r="H14" s="113"/>
      <c r="I14" s="113"/>
      <c r="J14" s="113"/>
      <c r="K14" s="113"/>
      <c r="L14" s="113"/>
      <c r="M14" s="105"/>
    </row>
    <row r="15" spans="1:13" ht="17.25" customHeight="1">
      <c r="A15" s="812">
        <v>25569</v>
      </c>
      <c r="B15" s="813"/>
      <c r="C15" s="813"/>
      <c r="D15" s="722"/>
      <c r="E15" s="722"/>
      <c r="F15" s="722"/>
      <c r="G15" s="722"/>
      <c r="H15" s="722"/>
      <c r="I15" s="722"/>
      <c r="J15" s="722"/>
      <c r="K15" s="722"/>
      <c r="L15" s="722"/>
      <c r="M15" s="815"/>
    </row>
    <row r="16" spans="1:13" ht="17.25" customHeight="1">
      <c r="A16" s="812">
        <v>29221</v>
      </c>
      <c r="B16" s="813"/>
      <c r="C16" s="813"/>
      <c r="D16" s="722"/>
      <c r="E16" s="722"/>
      <c r="F16" s="722"/>
      <c r="G16" s="722"/>
      <c r="H16" s="722"/>
      <c r="I16" s="722"/>
      <c r="J16" s="722"/>
      <c r="K16" s="722"/>
      <c r="L16" s="722"/>
      <c r="M16" s="815"/>
    </row>
    <row r="17" spans="1:13" ht="17.25" customHeight="1">
      <c r="A17" s="812"/>
      <c r="B17" s="813"/>
      <c r="C17" s="813"/>
      <c r="D17" s="722"/>
      <c r="E17" s="722"/>
      <c r="F17" s="722"/>
      <c r="G17" s="722"/>
      <c r="H17" s="722"/>
      <c r="I17" s="722"/>
      <c r="J17" s="722"/>
      <c r="K17" s="722"/>
      <c r="L17" s="722"/>
      <c r="M17" s="815"/>
    </row>
    <row r="18" spans="1:13" ht="17.25" customHeight="1">
      <c r="A18" s="812"/>
      <c r="B18" s="813"/>
      <c r="C18" s="813"/>
      <c r="D18" s="722"/>
      <c r="E18" s="722"/>
      <c r="F18" s="722"/>
      <c r="G18" s="722"/>
      <c r="H18" s="722"/>
      <c r="I18" s="722"/>
      <c r="J18" s="722"/>
      <c r="K18" s="722"/>
      <c r="L18" s="722"/>
      <c r="M18" s="815"/>
    </row>
    <row r="19" spans="1:13" ht="17.25" customHeight="1">
      <c r="A19" s="812"/>
      <c r="B19" s="813"/>
      <c r="C19" s="813"/>
      <c r="D19" s="722"/>
      <c r="E19" s="722"/>
      <c r="F19" s="722"/>
      <c r="G19" s="722"/>
      <c r="H19" s="722"/>
      <c r="I19" s="722"/>
      <c r="J19" s="722"/>
      <c r="K19" s="722"/>
      <c r="L19" s="722"/>
      <c r="M19" s="815"/>
    </row>
    <row r="20" spans="1:13" ht="17.25" customHeight="1">
      <c r="A20" s="812"/>
      <c r="B20" s="813"/>
      <c r="C20" s="813"/>
      <c r="D20" s="722"/>
      <c r="E20" s="722"/>
      <c r="F20" s="722"/>
      <c r="G20" s="722"/>
      <c r="H20" s="722"/>
      <c r="I20" s="722"/>
      <c r="J20" s="722"/>
      <c r="K20" s="722"/>
      <c r="L20" s="722"/>
      <c r="M20" s="815"/>
    </row>
    <row r="21" spans="1:13" ht="17.25" customHeight="1">
      <c r="A21" s="812"/>
      <c r="B21" s="813"/>
      <c r="C21" s="813"/>
      <c r="D21" s="722"/>
      <c r="E21" s="722"/>
      <c r="F21" s="722"/>
      <c r="G21" s="722"/>
      <c r="H21" s="722"/>
      <c r="I21" s="722"/>
      <c r="J21" s="722"/>
      <c r="K21" s="722"/>
      <c r="L21" s="722"/>
      <c r="M21" s="815"/>
    </row>
    <row r="22" spans="1:13" ht="17.25" customHeight="1">
      <c r="A22" s="812"/>
      <c r="B22" s="813"/>
      <c r="C22" s="813"/>
      <c r="D22" s="722"/>
      <c r="E22" s="722"/>
      <c r="F22" s="722"/>
      <c r="G22" s="722"/>
      <c r="H22" s="722"/>
      <c r="I22" s="722"/>
      <c r="J22" s="722"/>
      <c r="K22" s="722"/>
      <c r="L22" s="722"/>
      <c r="M22" s="815"/>
    </row>
    <row r="23" spans="1:13" ht="17.25" customHeight="1">
      <c r="A23" s="87"/>
      <c r="B23" s="104"/>
      <c r="C23" s="104"/>
      <c r="D23" s="104"/>
      <c r="E23" s="104"/>
      <c r="F23" s="104"/>
      <c r="G23" s="104"/>
      <c r="H23" s="104"/>
      <c r="I23" s="104"/>
      <c r="J23" s="104"/>
      <c r="K23" s="104"/>
      <c r="L23" s="104"/>
      <c r="M23" s="105"/>
    </row>
    <row r="24" spans="1:13" ht="17.25" customHeight="1">
      <c r="A24" s="87" t="s">
        <v>290</v>
      </c>
      <c r="B24" s="104"/>
      <c r="C24" s="104"/>
      <c r="D24" s="104"/>
      <c r="E24" s="104"/>
      <c r="F24" s="104"/>
      <c r="G24" s="104"/>
      <c r="H24" s="104"/>
      <c r="I24" s="104"/>
      <c r="J24" s="104"/>
      <c r="K24" s="104"/>
      <c r="L24" s="104"/>
      <c r="M24" s="105"/>
    </row>
    <row r="25" spans="1:13" ht="17.25" customHeight="1">
      <c r="A25" s="812">
        <v>25569</v>
      </c>
      <c r="B25" s="813"/>
      <c r="C25" s="813"/>
      <c r="D25" s="722"/>
      <c r="E25" s="722"/>
      <c r="F25" s="722"/>
      <c r="G25" s="722"/>
      <c r="H25" s="722"/>
      <c r="I25" s="722"/>
      <c r="J25" s="722"/>
      <c r="K25" s="722"/>
      <c r="L25" s="722"/>
      <c r="M25" s="815"/>
    </row>
    <row r="26" spans="1:13" ht="17.25" customHeight="1">
      <c r="A26" s="812">
        <v>29221</v>
      </c>
      <c r="B26" s="813"/>
      <c r="C26" s="813"/>
      <c r="D26" s="722"/>
      <c r="E26" s="722"/>
      <c r="F26" s="722"/>
      <c r="G26" s="722"/>
      <c r="H26" s="722"/>
      <c r="I26" s="722"/>
      <c r="J26" s="722"/>
      <c r="K26" s="722"/>
      <c r="L26" s="722"/>
      <c r="M26" s="815"/>
    </row>
    <row r="27" spans="1:13" ht="17.25" customHeight="1">
      <c r="A27" s="812"/>
      <c r="B27" s="813"/>
      <c r="C27" s="813"/>
      <c r="D27" s="722"/>
      <c r="E27" s="722"/>
      <c r="F27" s="722"/>
      <c r="G27" s="722"/>
      <c r="H27" s="722"/>
      <c r="I27" s="722"/>
      <c r="J27" s="722"/>
      <c r="K27" s="722"/>
      <c r="L27" s="722"/>
      <c r="M27" s="815"/>
    </row>
    <row r="28" spans="1:13" ht="17.25" customHeight="1">
      <c r="A28" s="812"/>
      <c r="B28" s="813"/>
      <c r="C28" s="813"/>
      <c r="D28" s="722"/>
      <c r="E28" s="722"/>
      <c r="F28" s="722"/>
      <c r="G28" s="722"/>
      <c r="H28" s="722"/>
      <c r="I28" s="722"/>
      <c r="J28" s="722"/>
      <c r="K28" s="722"/>
      <c r="L28" s="722"/>
      <c r="M28" s="815"/>
    </row>
    <row r="29" spans="1:13" ht="17.25" customHeight="1">
      <c r="A29" s="812"/>
      <c r="B29" s="813"/>
      <c r="C29" s="813"/>
      <c r="D29" s="722"/>
      <c r="E29" s="722"/>
      <c r="F29" s="722"/>
      <c r="G29" s="722"/>
      <c r="H29" s="722"/>
      <c r="I29" s="722"/>
      <c r="J29" s="722"/>
      <c r="K29" s="722"/>
      <c r="L29" s="722"/>
      <c r="M29" s="815"/>
    </row>
    <row r="30" spans="1:13" ht="17.25" customHeight="1">
      <c r="A30" s="812"/>
      <c r="B30" s="813"/>
      <c r="C30" s="813"/>
      <c r="D30" s="722"/>
      <c r="E30" s="722"/>
      <c r="F30" s="722"/>
      <c r="G30" s="722"/>
      <c r="H30" s="722"/>
      <c r="I30" s="722"/>
      <c r="J30" s="722"/>
      <c r="K30" s="722"/>
      <c r="L30" s="722"/>
      <c r="M30" s="815"/>
    </row>
    <row r="31" spans="1:13" ht="17.25" customHeight="1">
      <c r="A31" s="812"/>
      <c r="B31" s="813"/>
      <c r="C31" s="813"/>
      <c r="D31" s="722"/>
      <c r="E31" s="722"/>
      <c r="F31" s="722"/>
      <c r="G31" s="722"/>
      <c r="H31" s="722"/>
      <c r="I31" s="722"/>
      <c r="J31" s="722"/>
      <c r="K31" s="722"/>
      <c r="L31" s="722"/>
      <c r="M31" s="815"/>
    </row>
    <row r="32" spans="1:13" ht="17.25" customHeight="1">
      <c r="A32" s="812"/>
      <c r="B32" s="813"/>
      <c r="C32" s="813"/>
      <c r="D32" s="722"/>
      <c r="E32" s="722"/>
      <c r="F32" s="722"/>
      <c r="G32" s="722"/>
      <c r="H32" s="722"/>
      <c r="I32" s="722"/>
      <c r="J32" s="722"/>
      <c r="K32" s="722"/>
      <c r="L32" s="722"/>
      <c r="M32" s="815"/>
    </row>
    <row r="33" spans="1:13" ht="17.25" customHeight="1">
      <c r="A33" s="87"/>
      <c r="B33" s="104"/>
      <c r="C33" s="104"/>
      <c r="D33" s="104"/>
      <c r="E33" s="104"/>
      <c r="F33" s="104"/>
      <c r="G33" s="104"/>
      <c r="H33" s="104"/>
      <c r="I33" s="104"/>
      <c r="J33" s="104"/>
      <c r="K33" s="104"/>
      <c r="L33" s="104"/>
      <c r="M33" s="105"/>
    </row>
    <row r="34" spans="1:13" ht="17.25" customHeight="1">
      <c r="A34" s="87" t="s">
        <v>291</v>
      </c>
      <c r="B34" s="104"/>
      <c r="C34" s="104"/>
      <c r="D34" s="104"/>
      <c r="E34" s="104"/>
      <c r="F34" s="104"/>
      <c r="G34" s="104"/>
      <c r="H34" s="104"/>
      <c r="I34" s="104"/>
      <c r="J34" s="104"/>
      <c r="K34" s="104"/>
      <c r="L34" s="104"/>
      <c r="M34" s="105"/>
    </row>
    <row r="35" spans="1:13" ht="17.25" customHeight="1">
      <c r="A35" s="812">
        <v>25569</v>
      </c>
      <c r="B35" s="813"/>
      <c r="C35" s="813"/>
      <c r="D35" s="722"/>
      <c r="E35" s="722"/>
      <c r="F35" s="722"/>
      <c r="G35" s="722"/>
      <c r="H35" s="722"/>
      <c r="I35" s="722"/>
      <c r="J35" s="722"/>
      <c r="K35" s="722"/>
      <c r="L35" s="722"/>
      <c r="M35" s="815"/>
    </row>
    <row r="36" spans="1:13" ht="17.25" customHeight="1">
      <c r="A36" s="812">
        <v>29221</v>
      </c>
      <c r="B36" s="813"/>
      <c r="C36" s="813"/>
      <c r="D36" s="722"/>
      <c r="E36" s="722"/>
      <c r="F36" s="722"/>
      <c r="G36" s="722"/>
      <c r="H36" s="722"/>
      <c r="I36" s="722"/>
      <c r="J36" s="722"/>
      <c r="K36" s="722"/>
      <c r="L36" s="722"/>
      <c r="M36" s="815"/>
    </row>
    <row r="37" spans="1:13" ht="17.25" customHeight="1">
      <c r="A37" s="812"/>
      <c r="B37" s="813"/>
      <c r="C37" s="813"/>
      <c r="D37" s="722"/>
      <c r="E37" s="722"/>
      <c r="F37" s="722"/>
      <c r="G37" s="722"/>
      <c r="H37" s="722"/>
      <c r="I37" s="722"/>
      <c r="J37" s="722"/>
      <c r="K37" s="722"/>
      <c r="L37" s="722"/>
      <c r="M37" s="815"/>
    </row>
    <row r="38" spans="1:13" ht="17.25" customHeight="1">
      <c r="A38" s="812"/>
      <c r="B38" s="813"/>
      <c r="C38" s="813"/>
      <c r="D38" s="722"/>
      <c r="E38" s="722"/>
      <c r="F38" s="722"/>
      <c r="G38" s="722"/>
      <c r="H38" s="722"/>
      <c r="I38" s="722"/>
      <c r="J38" s="722"/>
      <c r="K38" s="722"/>
      <c r="L38" s="722"/>
      <c r="M38" s="815"/>
    </row>
    <row r="39" spans="1:13" ht="17.25" customHeight="1">
      <c r="A39" s="812"/>
      <c r="B39" s="813"/>
      <c r="C39" s="813"/>
      <c r="D39" s="722"/>
      <c r="E39" s="722"/>
      <c r="F39" s="722"/>
      <c r="G39" s="722"/>
      <c r="H39" s="722"/>
      <c r="I39" s="722"/>
      <c r="J39" s="722"/>
      <c r="K39" s="722"/>
      <c r="L39" s="722"/>
      <c r="M39" s="815"/>
    </row>
    <row r="40" spans="1:13" ht="17.25" customHeight="1">
      <c r="A40" s="812"/>
      <c r="B40" s="813"/>
      <c r="C40" s="813"/>
      <c r="D40" s="722"/>
      <c r="E40" s="722"/>
      <c r="F40" s="722"/>
      <c r="G40" s="722"/>
      <c r="H40" s="722"/>
      <c r="I40" s="722"/>
      <c r="J40" s="722"/>
      <c r="K40" s="722"/>
      <c r="L40" s="722"/>
      <c r="M40" s="815"/>
    </row>
    <row r="41" spans="1:13" ht="17.25" customHeight="1">
      <c r="A41" s="812"/>
      <c r="B41" s="813"/>
      <c r="C41" s="813"/>
      <c r="D41" s="722"/>
      <c r="E41" s="722"/>
      <c r="F41" s="722"/>
      <c r="G41" s="722"/>
      <c r="H41" s="722"/>
      <c r="I41" s="722"/>
      <c r="J41" s="722"/>
      <c r="K41" s="722"/>
      <c r="L41" s="722"/>
      <c r="M41" s="815"/>
    </row>
    <row r="42" spans="1:13" ht="17.25" customHeight="1">
      <c r="A42" s="812"/>
      <c r="B42" s="813"/>
      <c r="C42" s="813"/>
      <c r="D42" s="722"/>
      <c r="E42" s="722"/>
      <c r="F42" s="722"/>
      <c r="G42" s="722"/>
      <c r="H42" s="722"/>
      <c r="I42" s="722"/>
      <c r="J42" s="722"/>
      <c r="K42" s="722"/>
      <c r="L42" s="722"/>
      <c r="M42" s="815"/>
    </row>
    <row r="43" spans="1:13" ht="17.25" customHeight="1">
      <c r="A43" s="87"/>
      <c r="B43" s="104"/>
      <c r="C43" s="104"/>
      <c r="D43" s="104"/>
      <c r="E43" s="104"/>
      <c r="F43" s="104"/>
      <c r="G43" s="104"/>
      <c r="H43" s="104"/>
      <c r="I43" s="104"/>
      <c r="J43" s="104"/>
      <c r="K43" s="104"/>
      <c r="L43" s="104"/>
      <c r="M43" s="105"/>
    </row>
    <row r="44" spans="1:13" ht="17.25" customHeight="1">
      <c r="A44" s="87" t="s">
        <v>604</v>
      </c>
      <c r="B44" s="104"/>
      <c r="C44" s="104"/>
      <c r="D44" s="104"/>
      <c r="E44" s="104"/>
      <c r="F44" s="104"/>
      <c r="G44" s="104"/>
      <c r="H44" s="104"/>
      <c r="I44" s="104"/>
      <c r="J44" s="104"/>
      <c r="K44" s="104"/>
      <c r="L44" s="104"/>
      <c r="M44" s="105"/>
    </row>
    <row r="45" spans="1:13" ht="17.25" customHeight="1">
      <c r="A45" s="836"/>
      <c r="B45" s="621"/>
      <c r="C45" s="621"/>
      <c r="D45" s="621"/>
      <c r="E45" s="621"/>
      <c r="F45" s="621"/>
      <c r="G45" s="621"/>
      <c r="H45" s="621"/>
      <c r="I45" s="621"/>
      <c r="J45" s="621"/>
      <c r="K45" s="621"/>
      <c r="L45" s="621"/>
      <c r="M45" s="622"/>
    </row>
    <row r="46" spans="1:13" ht="17.25" customHeight="1">
      <c r="A46" s="836"/>
      <c r="B46" s="621"/>
      <c r="C46" s="621"/>
      <c r="D46" s="621"/>
      <c r="E46" s="621"/>
      <c r="F46" s="621"/>
      <c r="G46" s="621"/>
      <c r="H46" s="621"/>
      <c r="I46" s="621"/>
      <c r="J46" s="621"/>
      <c r="K46" s="621"/>
      <c r="L46" s="621"/>
      <c r="M46" s="622"/>
    </row>
    <row r="47" spans="1:13" ht="17.25" customHeight="1">
      <c r="A47" s="836"/>
      <c r="B47" s="621"/>
      <c r="C47" s="621"/>
      <c r="D47" s="621"/>
      <c r="E47" s="621"/>
      <c r="F47" s="621"/>
      <c r="G47" s="621"/>
      <c r="H47" s="621"/>
      <c r="I47" s="621"/>
      <c r="J47" s="621"/>
      <c r="K47" s="621"/>
      <c r="L47" s="621"/>
      <c r="M47" s="622"/>
    </row>
    <row r="48" spans="1:13" ht="17.25" customHeight="1">
      <c r="A48" s="827"/>
      <c r="B48" s="623"/>
      <c r="C48" s="623"/>
      <c r="D48" s="623"/>
      <c r="E48" s="623"/>
      <c r="F48" s="623"/>
      <c r="G48" s="623"/>
      <c r="H48" s="623"/>
      <c r="I48" s="623"/>
      <c r="J48" s="623"/>
      <c r="K48" s="623"/>
      <c r="L48" s="623"/>
      <c r="M48" s="624"/>
    </row>
    <row r="49" spans="1:13" ht="17.25" customHeight="1">
      <c r="A49" s="132"/>
      <c r="B49" s="132"/>
      <c r="C49" s="132"/>
      <c r="D49" s="132"/>
      <c r="E49" s="132"/>
      <c r="F49" s="132"/>
      <c r="G49" s="132"/>
      <c r="H49" s="132"/>
      <c r="I49" s="132"/>
      <c r="J49" s="132"/>
      <c r="K49" s="132"/>
      <c r="L49" s="132"/>
      <c r="M49" s="132"/>
    </row>
    <row r="50" spans="1:13" ht="17.25" customHeight="1">
      <c r="A50" s="108" t="s">
        <v>274</v>
      </c>
      <c r="B50" s="830" t="s">
        <v>275</v>
      </c>
      <c r="C50" s="830"/>
      <c r="D50" s="830"/>
      <c r="E50" s="830"/>
      <c r="F50" s="830"/>
      <c r="G50" s="830"/>
      <c r="H50" s="830"/>
      <c r="I50" s="830"/>
      <c r="J50" s="830"/>
      <c r="K50" s="830"/>
      <c r="L50" s="830"/>
    </row>
    <row r="51" spans="1:13" ht="17.25" customHeight="1">
      <c r="B51" s="830" t="s">
        <v>276</v>
      </c>
      <c r="C51" s="830"/>
      <c r="D51" s="830"/>
      <c r="E51" s="830"/>
      <c r="F51" s="830"/>
      <c r="G51" s="830"/>
      <c r="H51" s="830"/>
      <c r="I51" s="830"/>
      <c r="J51" s="830"/>
      <c r="K51" s="830"/>
      <c r="L51" s="830"/>
    </row>
    <row r="52" spans="1:13" ht="17.25" customHeight="1">
      <c r="B52" s="830" t="s">
        <v>277</v>
      </c>
      <c r="C52" s="830"/>
      <c r="D52" s="830"/>
      <c r="E52" s="830"/>
      <c r="F52" s="830"/>
      <c r="G52" s="830"/>
      <c r="H52" s="830"/>
      <c r="I52" s="830"/>
      <c r="J52" s="830"/>
      <c r="K52" s="830"/>
      <c r="L52" s="830"/>
    </row>
  </sheetData>
  <mergeCells count="77">
    <mergeCell ref="A38:C38"/>
    <mergeCell ref="D38:M38"/>
    <mergeCell ref="A39:C39"/>
    <mergeCell ref="D39:M39"/>
    <mergeCell ref="A40:C40"/>
    <mergeCell ref="D40:M40"/>
    <mergeCell ref="B51:L51"/>
    <mergeCell ref="B52:L52"/>
    <mergeCell ref="A41:C41"/>
    <mergeCell ref="D41:M41"/>
    <mergeCell ref="A42:C42"/>
    <mergeCell ref="D42:M42"/>
    <mergeCell ref="A45:M48"/>
    <mergeCell ref="B50:L50"/>
    <mergeCell ref="D35:M35"/>
    <mergeCell ref="A36:C36"/>
    <mergeCell ref="D36:M36"/>
    <mergeCell ref="A37:C37"/>
    <mergeCell ref="D37:M37"/>
    <mergeCell ref="A35:C35"/>
    <mergeCell ref="A30:C30"/>
    <mergeCell ref="D30:M30"/>
    <mergeCell ref="A31:C31"/>
    <mergeCell ref="D31:M31"/>
    <mergeCell ref="A32:C32"/>
    <mergeCell ref="D32:M32"/>
    <mergeCell ref="A27:C27"/>
    <mergeCell ref="D27:M27"/>
    <mergeCell ref="A28:C28"/>
    <mergeCell ref="D28:M28"/>
    <mergeCell ref="A29:C29"/>
    <mergeCell ref="D29:M29"/>
    <mergeCell ref="A22:C22"/>
    <mergeCell ref="D22:M22"/>
    <mergeCell ref="A25:C25"/>
    <mergeCell ref="D25:M25"/>
    <mergeCell ref="A26:C26"/>
    <mergeCell ref="D26:M26"/>
    <mergeCell ref="A19:C19"/>
    <mergeCell ref="D19:M19"/>
    <mergeCell ref="A20:C20"/>
    <mergeCell ref="D20:M20"/>
    <mergeCell ref="A21:C21"/>
    <mergeCell ref="D21:M21"/>
    <mergeCell ref="A16:C16"/>
    <mergeCell ref="D16:M16"/>
    <mergeCell ref="A17:C17"/>
    <mergeCell ref="D17:M17"/>
    <mergeCell ref="A18:C18"/>
    <mergeCell ref="D18:M18"/>
    <mergeCell ref="A12:C12"/>
    <mergeCell ref="H12:I12"/>
    <mergeCell ref="K12:M12"/>
    <mergeCell ref="A15:C15"/>
    <mergeCell ref="D15:M15"/>
    <mergeCell ref="D12:F12"/>
    <mergeCell ref="A10:C10"/>
    <mergeCell ref="J10:K10"/>
    <mergeCell ref="L10:M10"/>
    <mergeCell ref="A11:C11"/>
    <mergeCell ref="D11:M11"/>
    <mergeCell ref="D10:F10"/>
    <mergeCell ref="G10:H10"/>
    <mergeCell ref="A6:C6"/>
    <mergeCell ref="F6:G6"/>
    <mergeCell ref="A7:C7"/>
    <mergeCell ref="D7:M7"/>
    <mergeCell ref="A8:C9"/>
    <mergeCell ref="D8:M9"/>
    <mergeCell ref="J6:M6"/>
    <mergeCell ref="A2:M2"/>
    <mergeCell ref="K3:M3"/>
    <mergeCell ref="A4:C4"/>
    <mergeCell ref="D4:J4"/>
    <mergeCell ref="A5:C5"/>
    <mergeCell ref="D5:J5"/>
    <mergeCell ref="L5:M5"/>
  </mergeCells>
  <phoneticPr fontId="1"/>
  <dataValidations count="4">
    <dataValidation type="list" allowBlank="1" showInputMessage="1" sqref="K12:L12 H12 D12">
      <formula1>"日本語,英語,タイ語,インドネシア語,ベトナム語,中国語"</formula1>
    </dataValidation>
    <dataValidation type="list" allowBlank="1" showInputMessage="1" showErrorMessage="1" errorTitle="入力エラー" error="プルダウンより選択してください。" sqref="G10">
      <formula1>"大学院（博士）,大学院（修士）,4年制大学,短大,工業高専,高校,その他"</formula1>
    </dataValidation>
    <dataValidation type="list" allowBlank="1" showInputMessage="1" sqref="L5:M5">
      <formula1>"男,女"</formula1>
    </dataValidation>
    <dataValidation type="list" allowBlank="1" showInputMessage="1" showErrorMessage="1" errorTitle="入力エラー" error="プルダウンより選択してください。" sqref="D10">
      <formula1>"国内,海外"</formula1>
    </dataValidation>
  </dataValidations>
  <printOptions horizontalCentered="1"/>
  <pageMargins left="0.51181102362204722" right="0.51181102362204722" top="0.74803149606299213" bottom="0.55118110236220474" header="0.31496062992125984" footer="0.31496062992125984"/>
  <pageSetup paperSize="9" scale="80" orientation="portrait" blackAndWhite="1"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sheetPr>
  <dimension ref="A1:E49"/>
  <sheetViews>
    <sheetView showGridLines="0" view="pageBreakPreview" zoomScaleNormal="100" zoomScaleSheetLayoutView="100" workbookViewId="0">
      <selection activeCell="O36" sqref="O34:O36"/>
    </sheetView>
  </sheetViews>
  <sheetFormatPr defaultRowHeight="17.25" customHeight="1"/>
  <cols>
    <col min="1" max="1" width="3.375" style="3" bestFit="1" customWidth="1"/>
    <col min="2" max="2" width="3.5" style="3" bestFit="1" customWidth="1"/>
    <col min="3" max="3" width="22" style="3" customWidth="1"/>
    <col min="4" max="4" width="15.375" style="3" customWidth="1"/>
    <col min="5" max="5" width="53" style="3" customWidth="1"/>
    <col min="6" max="16384" width="9" style="3"/>
  </cols>
  <sheetData>
    <row r="1" spans="1:5" ht="17.25" customHeight="1">
      <c r="A1" s="3" t="s">
        <v>330</v>
      </c>
    </row>
    <row r="2" spans="1:5" ht="17.25" customHeight="1">
      <c r="A2" s="639" t="s">
        <v>752</v>
      </c>
      <c r="B2" s="639"/>
      <c r="C2" s="639"/>
      <c r="D2" s="639"/>
      <c r="E2" s="639"/>
    </row>
    <row r="3" spans="1:5" ht="17.25" customHeight="1" thickBot="1">
      <c r="E3" s="117" t="s">
        <v>293</v>
      </c>
    </row>
    <row r="4" spans="1:5" ht="17.25" customHeight="1" thickBot="1">
      <c r="A4" s="868" t="s">
        <v>294</v>
      </c>
      <c r="B4" s="869"/>
      <c r="C4" s="870"/>
      <c r="D4" s="161" t="s">
        <v>295</v>
      </c>
      <c r="E4" s="162" t="s">
        <v>296</v>
      </c>
    </row>
    <row r="5" spans="1:5" ht="17.25" customHeight="1">
      <c r="A5" s="160" t="s">
        <v>297</v>
      </c>
      <c r="B5" s="118" t="s">
        <v>298</v>
      </c>
      <c r="C5" s="121"/>
      <c r="D5" s="216"/>
      <c r="E5" s="416"/>
    </row>
    <row r="6" spans="1:5" ht="17.25" customHeight="1">
      <c r="A6" s="158" t="s">
        <v>299</v>
      </c>
      <c r="B6" s="125" t="s">
        <v>300</v>
      </c>
      <c r="C6" s="31"/>
      <c r="D6" s="217"/>
      <c r="E6" s="417"/>
    </row>
    <row r="7" spans="1:5" ht="17.25" customHeight="1">
      <c r="A7" s="166" t="s">
        <v>301</v>
      </c>
      <c r="B7" s="164" t="s">
        <v>880</v>
      </c>
      <c r="C7" s="165"/>
      <c r="D7" s="218">
        <f>SUM(D8:D15)</f>
        <v>0</v>
      </c>
      <c r="E7" s="418"/>
    </row>
    <row r="8" spans="1:5" ht="17.25" customHeight="1">
      <c r="A8" s="24"/>
      <c r="B8" s="871" t="s">
        <v>302</v>
      </c>
      <c r="C8" s="873" t="s">
        <v>303</v>
      </c>
      <c r="D8" s="874"/>
      <c r="E8" s="875"/>
    </row>
    <row r="9" spans="1:5" s="130" customFormat="1" ht="17.25" customHeight="1">
      <c r="A9" s="167"/>
      <c r="B9" s="872"/>
      <c r="C9" s="771"/>
      <c r="D9" s="865"/>
      <c r="E9" s="859"/>
    </row>
    <row r="10" spans="1:5" ht="17.25" customHeight="1">
      <c r="A10" s="24"/>
      <c r="B10" s="698" t="s">
        <v>304</v>
      </c>
      <c r="C10" s="747" t="s">
        <v>305</v>
      </c>
      <c r="D10" s="864"/>
      <c r="E10" s="858"/>
    </row>
    <row r="11" spans="1:5" s="130" customFormat="1" ht="17.25" customHeight="1">
      <c r="A11" s="167"/>
      <c r="B11" s="867"/>
      <c r="C11" s="771"/>
      <c r="D11" s="865"/>
      <c r="E11" s="859"/>
    </row>
    <row r="12" spans="1:5" ht="17.25" customHeight="1">
      <c r="A12" s="24"/>
      <c r="B12" s="698" t="s">
        <v>306</v>
      </c>
      <c r="C12" s="747" t="s">
        <v>307</v>
      </c>
      <c r="D12" s="864"/>
      <c r="E12" s="858"/>
    </row>
    <row r="13" spans="1:5" s="130" customFormat="1" ht="17.25" customHeight="1">
      <c r="A13" s="167"/>
      <c r="B13" s="867"/>
      <c r="C13" s="771"/>
      <c r="D13" s="865"/>
      <c r="E13" s="859"/>
    </row>
    <row r="14" spans="1:5" ht="17.25" customHeight="1">
      <c r="A14" s="24"/>
      <c r="B14" s="698" t="s">
        <v>308</v>
      </c>
      <c r="C14" s="747" t="s">
        <v>309</v>
      </c>
      <c r="D14" s="864"/>
      <c r="E14" s="858"/>
    </row>
    <row r="15" spans="1:5" s="130" customFormat="1" ht="17.25" customHeight="1">
      <c r="A15" s="159"/>
      <c r="B15" s="699"/>
      <c r="C15" s="769"/>
      <c r="D15" s="866"/>
      <c r="E15" s="860"/>
    </row>
    <row r="16" spans="1:5" ht="17.25" customHeight="1">
      <c r="A16" s="253" t="s">
        <v>310</v>
      </c>
      <c r="B16" s="531" t="s">
        <v>311</v>
      </c>
      <c r="C16" s="458"/>
      <c r="D16" s="538">
        <f>SUM(D17:D19)</f>
        <v>0</v>
      </c>
      <c r="E16" s="539"/>
    </row>
    <row r="17" spans="1:5" s="530" customFormat="1" ht="17.25" customHeight="1">
      <c r="A17" s="251"/>
      <c r="B17" s="535" t="s">
        <v>903</v>
      </c>
      <c r="C17" s="173" t="s">
        <v>906</v>
      </c>
      <c r="D17" s="220"/>
      <c r="E17" s="420"/>
    </row>
    <row r="18" spans="1:5" s="530" customFormat="1" ht="17.25" customHeight="1">
      <c r="A18" s="242"/>
      <c r="B18" s="540" t="s">
        <v>904</v>
      </c>
      <c r="C18" s="170" t="s">
        <v>907</v>
      </c>
      <c r="D18" s="219"/>
      <c r="E18" s="419"/>
    </row>
    <row r="19" spans="1:5" s="530" customFormat="1" ht="17.25" customHeight="1">
      <c r="A19" s="532"/>
      <c r="B19" s="529" t="s">
        <v>905</v>
      </c>
      <c r="C19" s="520" t="s">
        <v>908</v>
      </c>
      <c r="D19" s="536"/>
      <c r="E19" s="537"/>
    </row>
    <row r="20" spans="1:5" ht="17.25" customHeight="1">
      <c r="A20" s="158" t="s">
        <v>312</v>
      </c>
      <c r="B20" s="125" t="s">
        <v>313</v>
      </c>
      <c r="C20" s="31"/>
      <c r="D20" s="217"/>
      <c r="E20" s="417"/>
    </row>
    <row r="21" spans="1:5" ht="17.25" customHeight="1">
      <c r="A21" s="166" t="s">
        <v>314</v>
      </c>
      <c r="B21" s="164" t="s">
        <v>849</v>
      </c>
      <c r="C21" s="165"/>
      <c r="D21" s="218">
        <f>SUM(D22:D26)</f>
        <v>0</v>
      </c>
      <c r="E21" s="418"/>
    </row>
    <row r="22" spans="1:5" ht="17.25" customHeight="1">
      <c r="A22" s="24"/>
      <c r="B22" s="542" t="s">
        <v>302</v>
      </c>
      <c r="C22" s="543" t="s">
        <v>895</v>
      </c>
      <c r="D22" s="544"/>
      <c r="E22" s="545"/>
    </row>
    <row r="23" spans="1:5" ht="17.25" customHeight="1">
      <c r="A23" s="168"/>
      <c r="B23" s="169" t="s">
        <v>315</v>
      </c>
      <c r="C23" s="540" t="s">
        <v>885</v>
      </c>
      <c r="D23" s="219"/>
      <c r="E23" s="419"/>
    </row>
    <row r="24" spans="1:5" s="526" customFormat="1" ht="17.25" customHeight="1">
      <c r="A24" s="168"/>
      <c r="B24" s="169" t="s">
        <v>892</v>
      </c>
      <c r="C24" s="540" t="s">
        <v>887</v>
      </c>
      <c r="D24" s="219"/>
      <c r="E24" s="419"/>
    </row>
    <row r="25" spans="1:5" ht="17.25" customHeight="1">
      <c r="A25" s="168"/>
      <c r="B25" s="169" t="s">
        <v>889</v>
      </c>
      <c r="C25" s="524" t="s">
        <v>888</v>
      </c>
      <c r="D25" s="219"/>
      <c r="E25" s="419"/>
    </row>
    <row r="26" spans="1:5" ht="17.25" customHeight="1">
      <c r="A26" s="159"/>
      <c r="B26" s="116" t="s">
        <v>893</v>
      </c>
      <c r="C26" s="525" t="s">
        <v>891</v>
      </c>
      <c r="D26" s="527"/>
      <c r="E26" s="416"/>
    </row>
    <row r="27" spans="1:5" ht="17.25" customHeight="1">
      <c r="A27" s="166" t="s">
        <v>316</v>
      </c>
      <c r="B27" s="164" t="s">
        <v>317</v>
      </c>
      <c r="C27" s="165"/>
      <c r="D27" s="218">
        <f>SUM(D28:D30)</f>
        <v>0</v>
      </c>
      <c r="E27" s="418"/>
    </row>
    <row r="28" spans="1:5" ht="17.25" customHeight="1">
      <c r="A28" s="171"/>
      <c r="B28" s="172" t="s">
        <v>318</v>
      </c>
      <c r="C28" s="173" t="s">
        <v>303</v>
      </c>
      <c r="D28" s="220"/>
      <c r="E28" s="420"/>
    </row>
    <row r="29" spans="1:5" ht="17.25" customHeight="1">
      <c r="A29" s="168"/>
      <c r="B29" s="169" t="s">
        <v>304</v>
      </c>
      <c r="C29" s="170" t="s">
        <v>305</v>
      </c>
      <c r="D29" s="219"/>
      <c r="E29" s="419"/>
    </row>
    <row r="30" spans="1:5" ht="17.25" customHeight="1">
      <c r="A30" s="159"/>
      <c r="B30" s="116" t="s">
        <v>306</v>
      </c>
      <c r="C30" s="121" t="s">
        <v>307</v>
      </c>
      <c r="D30" s="216"/>
      <c r="E30" s="416"/>
    </row>
    <row r="31" spans="1:5" ht="17.25" customHeight="1">
      <c r="A31" s="253" t="s">
        <v>319</v>
      </c>
      <c r="B31" s="563" t="s">
        <v>320</v>
      </c>
      <c r="C31" s="458"/>
      <c r="D31" s="570"/>
      <c r="E31" s="571"/>
    </row>
    <row r="32" spans="1:5" ht="17.25" customHeight="1">
      <c r="A32" s="166" t="s">
        <v>321</v>
      </c>
      <c r="B32" s="562" t="s">
        <v>322</v>
      </c>
      <c r="C32" s="165"/>
      <c r="D32" s="218">
        <f>SUM(D33:D34)</f>
        <v>0</v>
      </c>
      <c r="E32" s="418"/>
    </row>
    <row r="33" spans="1:5" ht="17.25" customHeight="1">
      <c r="A33" s="171"/>
      <c r="B33" s="172" t="s">
        <v>323</v>
      </c>
      <c r="C33" s="173" t="s">
        <v>324</v>
      </c>
      <c r="D33" s="220"/>
      <c r="E33" s="420"/>
    </row>
    <row r="34" spans="1:5" s="526" customFormat="1" ht="17.25" customHeight="1">
      <c r="A34" s="168"/>
      <c r="B34" s="169" t="s">
        <v>897</v>
      </c>
      <c r="C34" s="170" t="s">
        <v>325</v>
      </c>
      <c r="D34" s="546">
        <f>SUM(D35:D39)</f>
        <v>0</v>
      </c>
      <c r="E34" s="547"/>
    </row>
    <row r="35" spans="1:5" s="526" customFormat="1" ht="17.25" customHeight="1">
      <c r="A35" s="168"/>
      <c r="B35" s="169"/>
      <c r="C35" s="170" t="s">
        <v>914</v>
      </c>
      <c r="D35" s="219"/>
      <c r="E35" s="419"/>
    </row>
    <row r="36" spans="1:5" s="526" customFormat="1" ht="17.25" customHeight="1">
      <c r="A36" s="168"/>
      <c r="B36" s="169"/>
      <c r="C36" s="170" t="s">
        <v>919</v>
      </c>
      <c r="D36" s="219"/>
      <c r="E36" s="419"/>
    </row>
    <row r="37" spans="1:5" s="526" customFormat="1" ht="17.25" customHeight="1">
      <c r="A37" s="168"/>
      <c r="B37" s="169"/>
      <c r="C37" s="170" t="s">
        <v>915</v>
      </c>
      <c r="D37" s="219"/>
      <c r="E37" s="419"/>
    </row>
    <row r="38" spans="1:5" s="526" customFormat="1" ht="17.25" customHeight="1">
      <c r="A38" s="168"/>
      <c r="B38" s="169"/>
      <c r="C38" s="170" t="s">
        <v>920</v>
      </c>
      <c r="D38" s="219"/>
      <c r="E38" s="419"/>
    </row>
    <row r="39" spans="1:5" ht="17.25" customHeight="1">
      <c r="A39" s="541"/>
      <c r="B39" s="141"/>
      <c r="C39" s="520" t="s">
        <v>916</v>
      </c>
      <c r="D39" s="536"/>
      <c r="E39" s="537"/>
    </row>
    <row r="40" spans="1:5" ht="17.25" customHeight="1">
      <c r="A40" s="253" t="s">
        <v>326</v>
      </c>
      <c r="B40" s="528" t="s">
        <v>846</v>
      </c>
      <c r="C40" s="458"/>
      <c r="D40" s="538">
        <f>SUM(D41:D42)</f>
        <v>0</v>
      </c>
      <c r="E40" s="539"/>
    </row>
    <row r="41" spans="1:5" s="526" customFormat="1" ht="17.25" customHeight="1">
      <c r="A41" s="251"/>
      <c r="B41" s="535" t="s">
        <v>896</v>
      </c>
      <c r="C41" s="173" t="s">
        <v>899</v>
      </c>
      <c r="D41" s="220"/>
      <c r="E41" s="420"/>
    </row>
    <row r="42" spans="1:5" s="526" customFormat="1" ht="17.25" customHeight="1">
      <c r="A42" s="532"/>
      <c r="B42" s="525" t="s">
        <v>897</v>
      </c>
      <c r="C42" s="520" t="s">
        <v>917</v>
      </c>
      <c r="D42" s="536"/>
      <c r="E42" s="537"/>
    </row>
    <row r="43" spans="1:5" ht="17.25" customHeight="1">
      <c r="A43" s="253" t="s">
        <v>327</v>
      </c>
      <c r="B43" s="528" t="s">
        <v>847</v>
      </c>
      <c r="C43" s="458"/>
      <c r="D43" s="538">
        <f>SUM(D44:D45)</f>
        <v>0</v>
      </c>
      <c r="E43" s="539"/>
    </row>
    <row r="44" spans="1:5" s="526" customFormat="1" ht="17.25" customHeight="1">
      <c r="A44" s="251"/>
      <c r="B44" s="535" t="s">
        <v>896</v>
      </c>
      <c r="C44" s="173" t="s">
        <v>918</v>
      </c>
      <c r="D44" s="220"/>
      <c r="E44" s="420"/>
    </row>
    <row r="45" spans="1:5" s="526" customFormat="1" ht="17.25" customHeight="1">
      <c r="A45" s="532"/>
      <c r="B45" s="525" t="s">
        <v>897</v>
      </c>
      <c r="C45" s="520" t="s">
        <v>900</v>
      </c>
      <c r="D45" s="536"/>
      <c r="E45" s="537"/>
    </row>
    <row r="46" spans="1:5" s="511" customFormat="1" ht="17.25" customHeight="1" thickBot="1">
      <c r="A46" s="158" t="s">
        <v>848</v>
      </c>
      <c r="B46" s="510" t="s">
        <v>328</v>
      </c>
      <c r="C46" s="457"/>
      <c r="D46" s="217"/>
      <c r="E46" s="417"/>
    </row>
    <row r="47" spans="1:5" ht="17.25" customHeight="1" thickBot="1">
      <c r="A47" s="861" t="s">
        <v>329</v>
      </c>
      <c r="B47" s="862"/>
      <c r="C47" s="863"/>
      <c r="D47" s="221">
        <f>SUM(D5:D7,D16,D20:D21,D27,D31:D32,D40,D43,D46)</f>
        <v>0</v>
      </c>
      <c r="E47" s="163"/>
    </row>
    <row r="49" spans="1:1" ht="17.25" customHeight="1">
      <c r="A49" s="3" t="s">
        <v>605</v>
      </c>
    </row>
  </sheetData>
  <mergeCells count="19">
    <mergeCell ref="A2:E2"/>
    <mergeCell ref="A4:C4"/>
    <mergeCell ref="B8:B9"/>
    <mergeCell ref="C8:C9"/>
    <mergeCell ref="B10:B11"/>
    <mergeCell ref="C10:C11"/>
    <mergeCell ref="D8:D9"/>
    <mergeCell ref="D10:D11"/>
    <mergeCell ref="E8:E9"/>
    <mergeCell ref="E10:E11"/>
    <mergeCell ref="E12:E13"/>
    <mergeCell ref="E14:E15"/>
    <mergeCell ref="A47:C47"/>
    <mergeCell ref="D12:D13"/>
    <mergeCell ref="D14:D15"/>
    <mergeCell ref="B12:B13"/>
    <mergeCell ref="C12:C13"/>
    <mergeCell ref="B14:B15"/>
    <mergeCell ref="C14:C15"/>
  </mergeCells>
  <phoneticPr fontId="1"/>
  <printOptions horizontalCentered="1"/>
  <pageMargins left="0.51181102362204722" right="0.51181102362204722" top="0.74803149606299213" bottom="0.55118110236220474" header="0.31496062992125984" footer="0.31496062992125984"/>
  <pageSetup paperSize="9" scale="91"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25</vt:i4>
      </vt:variant>
      <vt:variant>
        <vt:lpstr>名前付き一覧</vt:lpstr>
      </vt:variant>
      <vt:variant>
        <vt:i4>13</vt:i4>
      </vt:variant>
    </vt:vector>
  </HeadingPairs>
  <TitlesOfParts>
    <vt:vector size="38" baseType="lpstr">
      <vt:lpstr>シート一覧</vt:lpstr>
      <vt:lpstr>①海外研修実施希望申込書</vt:lpstr>
      <vt:lpstr>②海外研修日程案</vt:lpstr>
      <vt:lpstr>①海外研修実施申請書</vt:lpstr>
      <vt:lpstr>②申告書</vt:lpstr>
      <vt:lpstr>③海外研修実施計画の概要</vt:lpstr>
      <vt:lpstr>④講師・管理員略歴書</vt:lpstr>
      <vt:lpstr>⑤通訳略歴書</vt:lpstr>
      <vt:lpstr>⑥海外研修実施予算概算</vt:lpstr>
      <vt:lpstr>⑦海外研修日程案（自動入力）</vt:lpstr>
      <vt:lpstr>⑧個人情報の取り扱いについて</vt:lpstr>
      <vt:lpstr>⑨研修生名簿 (確定)</vt:lpstr>
      <vt:lpstr>①海外研修完了報告及び精算払請求書</vt:lpstr>
      <vt:lpstr>②海外研修実施結果（報告書）</vt:lpstr>
      <vt:lpstr>③海外研修実施費実績額並びに精算払請求金額の算出内訳</vt:lpstr>
      <vt:lpstr>④研修生名簿（実績）</vt:lpstr>
      <vt:lpstr>⑤海外研修実績日程表</vt:lpstr>
      <vt:lpstr>⑥海外研修直後評価票（協力機関用）</vt:lpstr>
      <vt:lpstr>⑦出張業務日程表、滞在費及び渡航費</vt:lpstr>
      <vt:lpstr>⑧参加者出欠確認表</vt:lpstr>
      <vt:lpstr>⑨参加者日当領収書</vt:lpstr>
      <vt:lpstr>⑩研修協力謝金請求書</vt:lpstr>
      <vt:lpstr>⑪研修協力謝金領収書</vt:lpstr>
      <vt:lpstr>⑫遠隔地からの参加者のための宿泊費等明細</vt:lpstr>
      <vt:lpstr>⑬振込先口座届</vt:lpstr>
      <vt:lpstr>①海外研修実施希望申込書!Print_Area</vt:lpstr>
      <vt:lpstr>①海外研修実施申請書!Print_Area</vt:lpstr>
      <vt:lpstr>'②海外研修実施結果（報告書）'!Print_Area</vt:lpstr>
      <vt:lpstr>②海外研修日程案!Print_Area</vt:lpstr>
      <vt:lpstr>③海外研修実施計画の概要!Print_Area</vt:lpstr>
      <vt:lpstr>④講師・管理員略歴書!Print_Area</vt:lpstr>
      <vt:lpstr>⑤通訳略歴書!Print_Area</vt:lpstr>
      <vt:lpstr>'⑦海外研修日程案（自動入力）'!Print_Area</vt:lpstr>
      <vt:lpstr>'⑦出張業務日程表、滞在費及び渡航費'!Print_Area</vt:lpstr>
      <vt:lpstr>⑧個人情報の取り扱いについて!Print_Area</vt:lpstr>
      <vt:lpstr>⑩研修協力謝金請求書!Print_Area</vt:lpstr>
      <vt:lpstr>⑪研修協力謝金領収書!Print_Area</vt:lpstr>
      <vt:lpstr>⑬振込先口座届!Print_Area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2021-06-22T02:39:54Z</cp:lastPrinted>
  <dcterms:created xsi:type="dcterms:W3CDTF">2020-09-15T05:49:31Z</dcterms:created>
  <dcterms:modified xsi:type="dcterms:W3CDTF">2021-06-22T03:03:40Z</dcterms:modified>
</cp:coreProperties>
</file>