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tsrfl011\04.企業連携G(旧事業経理)\60 申請書類 書式\申請書類\2025(R7)申請書\アジア等ゼロエミッション化人材育成等事業\"/>
    </mc:Choice>
  </mc:AlternateContent>
  <xr:revisionPtr revIDLastSave="0" documentId="13_ncr:1_{2DB4646B-6E9F-4CDF-9783-D78ED815BCF8}" xr6:coauthVersionLast="47" xr6:coauthVersionMax="47" xr10:uidLastSave="{00000000-0000-0000-0000-000000000000}"/>
  <bookViews>
    <workbookView xWindow="-120" yWindow="-120" windowWidth="19440" windowHeight="15000" xr2:uid="{00000000-000D-0000-FFFF-FFFF00000000}"/>
  </bookViews>
  <sheets>
    <sheet name="実地研修費支出明細書" sheetId="6" r:id="rId1"/>
    <sheet name="【★必ずお読み下さい★】実地研修費該当費用及び記入要領" sheetId="2" r:id="rId2"/>
  </sheets>
  <definedNames>
    <definedName name="_xlnm.Print_Area" localSheetId="1">【★必ずお読み下さい★】実地研修費該当費用及び記入要領!$A$1:$AG$49</definedName>
    <definedName name="_xlnm.Print_Area" localSheetId="0">実地研修費支出明細書!$A$1:$X$60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9" i="6" l="1"/>
  <c r="V32" i="6" l="1"/>
  <c r="AA27" i="6" l="1"/>
  <c r="AA23" i="6" l="1"/>
  <c r="AA28" i="6" l="1"/>
  <c r="AA26" i="6"/>
  <c r="AA22" i="6"/>
  <c r="V35" i="6"/>
  <c r="V34" i="6"/>
  <c r="V33" i="6"/>
  <c r="V47" i="6" l="1"/>
  <c r="Z26" i="6"/>
  <c r="Z27" i="6" s="1"/>
  <c r="Z23" i="6"/>
  <c r="Z25" i="6" s="1"/>
  <c r="Z28" i="6"/>
  <c r="W27" i="6" l="1"/>
  <c r="W29" i="6"/>
  <c r="Z29" i="6"/>
  <c r="AA20" i="2"/>
  <c r="AC17" i="2"/>
  <c r="AD18" i="2" s="1"/>
  <c r="Z18" i="2" s="1"/>
  <c r="AA22" i="2"/>
  <c r="AA27" i="2"/>
  <c r="AA43" i="2" s="1"/>
  <c r="AA28" i="2"/>
  <c r="AA29" i="2"/>
  <c r="AA30" i="2"/>
  <c r="V24" i="6" l="1"/>
  <c r="U25" i="6" s="1"/>
  <c r="Z47" i="6" s="1"/>
  <c r="Z4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hiromi.furuya</author>
    <author>原田 加依子(Harada Kaeko)</author>
  </authors>
  <commentList>
    <comment ref="V24" authorId="0" shapeId="0" xr:uid="{00000000-0006-0000-0000-000002000000}">
      <text>
        <r>
          <rPr>
            <b/>
            <sz val="10"/>
            <color indexed="81"/>
            <rFont val="ＭＳ Ｐゴシック"/>
            <family val="3"/>
            <charset val="128"/>
          </rPr>
          <t>一時帰国日数(出国日～再入国日前日）及び入院期間日数（入院日～退院日）が差引かれた日数が自動で表示されます。</t>
        </r>
      </text>
    </comment>
    <comment ref="U25" authorId="1" shapeId="0" xr:uid="{00000000-0006-0000-0000-000003000000}">
      <text>
        <r>
          <rPr>
            <b/>
            <sz val="10"/>
            <color indexed="81"/>
            <rFont val="ＭＳ Ｐゴシック"/>
            <family val="3"/>
            <charset val="128"/>
          </rPr>
          <t>自動で支給済額が表示されます。</t>
        </r>
      </text>
    </comment>
  </commentList>
</comments>
</file>

<file path=xl/sharedStrings.xml><?xml version="1.0" encoding="utf-8"?>
<sst xmlns="http://schemas.openxmlformats.org/spreadsheetml/2006/main" count="248" uniqueCount="151">
  <si>
    <t>年</t>
  </si>
  <si>
    <t>月</t>
  </si>
  <si>
    <t>日</t>
  </si>
  <si>
    <t>住所</t>
    <rPh sb="0" eb="2">
      <t>ジュウショ</t>
    </rPh>
    <phoneticPr fontId="21"/>
  </si>
  <si>
    <t>代表者役職名</t>
    <rPh sb="0" eb="3">
      <t>ダイヒョウシャ</t>
    </rPh>
    <rPh sb="3" eb="5">
      <t>ヤクショク</t>
    </rPh>
    <phoneticPr fontId="21"/>
  </si>
  <si>
    <t>印</t>
  </si>
  <si>
    <t>研修生番号</t>
    <phoneticPr fontId="21"/>
  </si>
  <si>
    <t>研修生氏名</t>
    <phoneticPr fontId="21"/>
  </si>
  <si>
    <t>参加コース</t>
    <phoneticPr fontId="21"/>
  </si>
  <si>
    <t>参加コース期間</t>
    <phoneticPr fontId="21"/>
  </si>
  <si>
    <t>一般研修</t>
    <phoneticPr fontId="21"/>
  </si>
  <si>
    <t>管理研修</t>
    <phoneticPr fontId="21"/>
  </si>
  <si>
    <t>不参加</t>
    <phoneticPr fontId="21"/>
  </si>
  <si>
    <t>年</t>
    <rPh sb="0" eb="1">
      <t>ネン</t>
    </rPh>
    <phoneticPr fontId="21"/>
  </si>
  <si>
    <t>月</t>
    <rPh sb="0" eb="1">
      <t>ガツ</t>
    </rPh>
    <phoneticPr fontId="21"/>
  </si>
  <si>
    <t>日</t>
    <rPh sb="0" eb="1">
      <t>ニチ</t>
    </rPh>
    <phoneticPr fontId="21"/>
  </si>
  <si>
    <t>日～</t>
    <rPh sb="0" eb="1">
      <t>ニチ</t>
    </rPh>
    <phoneticPr fontId="21"/>
  </si>
  <si>
    <t>支出内訳</t>
  </si>
  <si>
    <t>費　用</t>
    <rPh sb="0" eb="1">
      <t>ヒ</t>
    </rPh>
    <rPh sb="2" eb="3">
      <t>ヨウ</t>
    </rPh>
    <phoneticPr fontId="21"/>
  </si>
  <si>
    <t>指導員等人件費</t>
    <rPh sb="0" eb="4">
      <t>シドウインナド</t>
    </rPh>
    <rPh sb="4" eb="7">
      <t>ジンケンヒ</t>
    </rPh>
    <phoneticPr fontId="21"/>
  </si>
  <si>
    <t>研修用資材等</t>
    <rPh sb="0" eb="3">
      <t>ケンシュウヨウ</t>
    </rPh>
    <rPh sb="3" eb="5">
      <t>シザイ</t>
    </rPh>
    <rPh sb="5" eb="6">
      <t>ナド</t>
    </rPh>
    <phoneticPr fontId="21"/>
  </si>
  <si>
    <t>旅費等交通費</t>
    <rPh sb="0" eb="3">
      <t>リョヒナド</t>
    </rPh>
    <rPh sb="3" eb="6">
      <t>コウツウヒ</t>
    </rPh>
    <phoneticPr fontId="21"/>
  </si>
  <si>
    <t>事務諸費</t>
    <phoneticPr fontId="21"/>
  </si>
  <si>
    <t>その他</t>
    <phoneticPr fontId="21"/>
  </si>
  <si>
    <t>項　　目</t>
    <rPh sb="0" eb="1">
      <t>コウ</t>
    </rPh>
    <rPh sb="3" eb="4">
      <t>メ</t>
    </rPh>
    <phoneticPr fontId="21"/>
  </si>
  <si>
    <t>技術指導員</t>
    <phoneticPr fontId="21"/>
  </si>
  <si>
    <t>事務管理員</t>
    <phoneticPr fontId="21"/>
  </si>
  <si>
    <t>生活指導員</t>
    <phoneticPr fontId="21"/>
  </si>
  <si>
    <t>通訳</t>
    <phoneticPr fontId="21"/>
  </si>
  <si>
    <t>器工具･備品･設備費用又は損料</t>
    <phoneticPr fontId="21"/>
  </si>
  <si>
    <t>研修のために使用した材料費等</t>
    <phoneticPr fontId="21"/>
  </si>
  <si>
    <t>テキスト又はマニュアル等</t>
    <phoneticPr fontId="21"/>
  </si>
  <si>
    <t>作業衣・安全靴</t>
    <phoneticPr fontId="21"/>
  </si>
  <si>
    <t>事務用品等</t>
    <phoneticPr fontId="21"/>
  </si>
  <si>
    <t>研修生の定期券代</t>
    <phoneticPr fontId="21"/>
  </si>
  <si>
    <t>研修生の工場見学旅費等</t>
    <phoneticPr fontId="21"/>
  </si>
  <si>
    <t>指導員等の旅費交通費</t>
    <phoneticPr fontId="21"/>
  </si>
  <si>
    <t>通信費</t>
    <phoneticPr fontId="21"/>
  </si>
  <si>
    <t>精　　　　　　　　算</t>
    <phoneticPr fontId="21"/>
  </si>
  <si>
    <t>金　　額</t>
    <phoneticPr fontId="21"/>
  </si>
  <si>
    <t>@</t>
    <phoneticPr fontId="21"/>
  </si>
  <si>
    <t>円</t>
    <rPh sb="0" eb="1">
      <t>エン</t>
    </rPh>
    <phoneticPr fontId="21"/>
  </si>
  <si>
    <t>×</t>
    <phoneticPr fontId="21"/>
  </si>
  <si>
    <t>時間</t>
    <rPh sb="0" eb="2">
      <t>ジカン</t>
    </rPh>
    <phoneticPr fontId="21"/>
  </si>
  <si>
    <t>×</t>
    <phoneticPr fontId="21"/>
  </si>
  <si>
    <t>人（×1/</t>
    <rPh sb="0" eb="1">
      <t>ニン</t>
    </rPh>
    <phoneticPr fontId="21"/>
  </si>
  <si>
    <t>人）</t>
    <rPh sb="0" eb="1">
      <t>ニン</t>
    </rPh>
    <phoneticPr fontId="21"/>
  </si>
  <si>
    <t>部長</t>
    <rPh sb="0" eb="2">
      <t>ブチョウ</t>
    </rPh>
    <phoneticPr fontId="21"/>
  </si>
  <si>
    <t>業務Ｇ長</t>
    <rPh sb="0" eb="2">
      <t>ギョウム</t>
    </rPh>
    <rPh sb="3" eb="4">
      <t>チョウ</t>
    </rPh>
    <phoneticPr fontId="21"/>
  </si>
  <si>
    <t>受入経理Ｇ長</t>
    <rPh sb="0" eb="2">
      <t>ウケイレ</t>
    </rPh>
    <rPh sb="2" eb="4">
      <t>ケイリ</t>
    </rPh>
    <rPh sb="5" eb="6">
      <t>チョウ</t>
    </rPh>
    <phoneticPr fontId="21"/>
  </si>
  <si>
    <t>日（</t>
    <phoneticPr fontId="21"/>
  </si>
  <si>
    <t>日間）</t>
  </si>
  <si>
    <t>受入企業名</t>
    <phoneticPr fontId="21"/>
  </si>
  <si>
    <t>実地研修費支出明細書</t>
    <phoneticPr fontId="21"/>
  </si>
  <si>
    <t>代表者名</t>
    <phoneticPr fontId="21"/>
  </si>
  <si>
    <t>担当部署名</t>
    <phoneticPr fontId="21"/>
  </si>
  <si>
    <t>担当者名</t>
    <phoneticPr fontId="21"/>
  </si>
  <si>
    <t>TEL</t>
    <phoneticPr fontId="21"/>
  </si>
  <si>
    <t>FAX</t>
    <phoneticPr fontId="21"/>
  </si>
  <si>
    <t>受入企業コード</t>
    <phoneticPr fontId="21"/>
  </si>
  <si>
    <t>実地研修期間</t>
    <phoneticPr fontId="21"/>
  </si>
  <si>
    <t>研修生番号</t>
    <phoneticPr fontId="21"/>
  </si>
  <si>
    <t>研修生氏名</t>
    <phoneticPr fontId="21"/>
  </si>
  <si>
    <t>(　実地研修期間</t>
    <phoneticPr fontId="21"/>
  </si>
  <si>
    <t>日間)</t>
    <phoneticPr fontId="21"/>
  </si>
  <si>
    <t>参加コース</t>
    <phoneticPr fontId="21"/>
  </si>
  <si>
    <t>一般研修</t>
    <phoneticPr fontId="21"/>
  </si>
  <si>
    <t>管理研修</t>
    <phoneticPr fontId="21"/>
  </si>
  <si>
    <t>日（</t>
    <phoneticPr fontId="21"/>
  </si>
  <si>
    <t>不参加</t>
    <phoneticPr fontId="21"/>
  </si>
  <si>
    <r>
      <t xml:space="preserve">入院期間
</t>
    </r>
    <r>
      <rPr>
        <sz val="7"/>
        <rFont val="ＭＳ 明朝"/>
        <family val="1"/>
        <charset val="128"/>
      </rPr>
      <t>（入院日～退院日）</t>
    </r>
    <phoneticPr fontId="21"/>
  </si>
  <si>
    <t>参加コース期間</t>
    <phoneticPr fontId="21"/>
  </si>
  <si>
    <t>精　　　　　　　　算</t>
    <phoneticPr fontId="21"/>
  </si>
  <si>
    <t>金　　額</t>
    <phoneticPr fontId="21"/>
  </si>
  <si>
    <t>技術指導員</t>
    <phoneticPr fontId="21"/>
  </si>
  <si>
    <t>@</t>
    <phoneticPr fontId="21"/>
  </si>
  <si>
    <t>事務管理員</t>
    <phoneticPr fontId="21"/>
  </si>
  <si>
    <t>@</t>
    <phoneticPr fontId="21"/>
  </si>
  <si>
    <t>生活指導員</t>
    <phoneticPr fontId="21"/>
  </si>
  <si>
    <t>通訳</t>
    <phoneticPr fontId="21"/>
  </si>
  <si>
    <t>器工具･備品･設備費用又は損料</t>
    <phoneticPr fontId="21"/>
  </si>
  <si>
    <t>研修のために使用した材料費等</t>
    <phoneticPr fontId="21"/>
  </si>
  <si>
    <t>テキスト又はマニュアル等</t>
    <phoneticPr fontId="21"/>
  </si>
  <si>
    <t>作業衣・安全靴</t>
    <phoneticPr fontId="21"/>
  </si>
  <si>
    <t>事務用品等</t>
    <phoneticPr fontId="21"/>
  </si>
  <si>
    <t>研修生の定期券代</t>
    <phoneticPr fontId="21"/>
  </si>
  <si>
    <t>研修生の工場見学旅費等</t>
    <phoneticPr fontId="21"/>
  </si>
  <si>
    <t>指導員等の旅費交通費</t>
    <phoneticPr fontId="21"/>
  </si>
  <si>
    <t>通信費</t>
    <phoneticPr fontId="21"/>
  </si>
  <si>
    <t>上記の他に発生する費用又は損失等</t>
    <phoneticPr fontId="21"/>
  </si>
  <si>
    <r>
      <t>合　　　　　　計　　　</t>
    </r>
    <r>
      <rPr>
        <sz val="9"/>
        <rFont val="ＭＳ 明朝"/>
        <family val="1"/>
        <charset val="128"/>
      </rPr>
      <t>（実地研修期間に応じた研修生1人当たりの費用）</t>
    </r>
    <phoneticPr fontId="21"/>
  </si>
  <si>
    <t>12×-1111</t>
    <phoneticPr fontId="21"/>
  </si>
  <si>
    <t>東京都足立区○×△1-10-3</t>
    <rPh sb="0" eb="3">
      <t>トウキョウト</t>
    </rPh>
    <rPh sb="3" eb="5">
      <t>アダチ</t>
    </rPh>
    <rPh sb="5" eb="6">
      <t>ク</t>
    </rPh>
    <phoneticPr fontId="21"/>
  </si>
  <si>
    <t>○×株式会社</t>
    <rPh sb="2" eb="4">
      <t>カブシキ</t>
    </rPh>
    <rPh sb="4" eb="6">
      <t>カイシャ</t>
    </rPh>
    <phoneticPr fontId="21"/>
  </si>
  <si>
    <t>代表取締役社長</t>
    <rPh sb="0" eb="2">
      <t>ダイヒョウ</t>
    </rPh>
    <rPh sb="2" eb="5">
      <t>トリシマリヤク</t>
    </rPh>
    <rPh sb="5" eb="7">
      <t>シャチョウ</t>
    </rPh>
    <phoneticPr fontId="21"/>
  </si>
  <si>
    <t>○×　太郎</t>
    <rPh sb="3" eb="5">
      <t>タロウ</t>
    </rPh>
    <phoneticPr fontId="21"/>
  </si>
  <si>
    <t>人事部　人材育成課</t>
    <rPh sb="0" eb="2">
      <t>ジンジ</t>
    </rPh>
    <rPh sb="2" eb="3">
      <t>ブ</t>
    </rPh>
    <rPh sb="4" eb="6">
      <t>ジンザイ</t>
    </rPh>
    <rPh sb="6" eb="8">
      <t>イクセイ</t>
    </rPh>
    <rPh sb="8" eb="9">
      <t>カ</t>
    </rPh>
    <phoneticPr fontId="21"/>
  </si>
  <si>
    <t>○×　一郎</t>
    <rPh sb="3" eb="5">
      <t>イチロウ</t>
    </rPh>
    <phoneticPr fontId="21"/>
  </si>
  <si>
    <t>03-3888-81○△</t>
    <phoneticPr fontId="21"/>
  </si>
  <si>
    <t>03-3888-81○×</t>
    <phoneticPr fontId="21"/>
  </si>
  <si>
    <t>SOMPON</t>
    <phoneticPr fontId="21"/>
  </si>
  <si>
    <t>研修用ＰＣレンタル料</t>
    <rPh sb="0" eb="2">
      <t>ケンシュウ</t>
    </rPh>
    <rPh sb="2" eb="3">
      <t>ヨウ</t>
    </rPh>
    <rPh sb="9" eb="10">
      <t>リョウ</t>
    </rPh>
    <phoneticPr fontId="21"/>
  </si>
  <si>
    <t>材料部材費</t>
    <rPh sb="0" eb="2">
      <t>ザイリョウ</t>
    </rPh>
    <rPh sb="2" eb="3">
      <t>ブ</t>
    </rPh>
    <rPh sb="3" eb="4">
      <t>ザイ</t>
    </rPh>
    <rPh sb="4" eb="5">
      <t>ヒ</t>
    </rPh>
    <phoneticPr fontId="21"/>
  </si>
  <si>
    <t>テキストコピー</t>
    <phoneticPr fontId="21"/>
  </si>
  <si>
    <t>作業服：5,000円、安全靴：5,000円</t>
    <rPh sb="0" eb="3">
      <t>サギョウフク</t>
    </rPh>
    <rPh sb="9" eb="10">
      <t>エン</t>
    </rPh>
    <rPh sb="11" eb="13">
      <t>アンゼン</t>
    </rPh>
    <rPh sb="13" eb="14">
      <t>クツ</t>
    </rPh>
    <rPh sb="20" eb="21">
      <t>エン</t>
    </rPh>
    <phoneticPr fontId="21"/>
  </si>
  <si>
    <t>文具セット</t>
    <rPh sb="0" eb="2">
      <t>ブング</t>
    </rPh>
    <phoneticPr fontId="21"/>
  </si>
  <si>
    <t>定期券</t>
    <rPh sb="0" eb="3">
      <t>テイキケン</t>
    </rPh>
    <phoneticPr fontId="21"/>
  </si>
  <si>
    <t>工場見学旅費</t>
    <rPh sb="0" eb="2">
      <t>コウジョウ</t>
    </rPh>
    <rPh sb="2" eb="4">
      <t>ケンガク</t>
    </rPh>
    <rPh sb="4" eb="6">
      <t>リョヒ</t>
    </rPh>
    <phoneticPr fontId="21"/>
  </si>
  <si>
    <t>同上引率旅費</t>
    <rPh sb="0" eb="2">
      <t>ドウジョウ</t>
    </rPh>
    <rPh sb="2" eb="4">
      <t>インソツ</t>
    </rPh>
    <rPh sb="4" eb="6">
      <t>リョヒ</t>
    </rPh>
    <phoneticPr fontId="21"/>
  </si>
  <si>
    <t>現地派遣元との連絡電話代</t>
    <rPh sb="0" eb="2">
      <t>ゲンチ</t>
    </rPh>
    <rPh sb="2" eb="4">
      <t>ハケン</t>
    </rPh>
    <rPh sb="4" eb="5">
      <t>モト</t>
    </rPh>
    <rPh sb="7" eb="9">
      <t>レンラク</t>
    </rPh>
    <rPh sb="9" eb="11">
      <t>デンワ</t>
    </rPh>
    <rPh sb="11" eb="12">
      <t>ダイ</t>
    </rPh>
    <phoneticPr fontId="21"/>
  </si>
  <si>
    <r>
      <t xml:space="preserve">一時帰国期間
</t>
    </r>
    <r>
      <rPr>
        <sz val="6"/>
        <rFont val="ＭＳ 明朝"/>
        <family val="1"/>
        <charset val="128"/>
      </rPr>
      <t>（出国日～再入国日前日）</t>
    </r>
    <rPh sb="15" eb="16">
      <t>ニチ</t>
    </rPh>
    <rPh sb="16" eb="17">
      <t>マエ</t>
    </rPh>
    <phoneticPr fontId="21"/>
  </si>
  <si>
    <t>一般財団法人海外産業人材育成協会　理事長　殿</t>
    <rPh sb="0" eb="2">
      <t>イッパン</t>
    </rPh>
    <phoneticPr fontId="21"/>
  </si>
  <si>
    <t>受入企業名</t>
    <rPh sb="0" eb="2">
      <t>ウケイレ</t>
    </rPh>
    <rPh sb="2" eb="4">
      <t>キギョウ</t>
    </rPh>
    <rPh sb="4" eb="5">
      <t>メイ</t>
    </rPh>
    <phoneticPr fontId="21"/>
  </si>
  <si>
    <t>代表者役職名</t>
    <rPh sb="0" eb="3">
      <t>ダイヒョウシャ</t>
    </rPh>
    <rPh sb="3" eb="6">
      <t>ヤクショクメイ</t>
    </rPh>
    <phoneticPr fontId="21"/>
  </si>
  <si>
    <t>代表者名</t>
    <rPh sb="0" eb="3">
      <t>ダイヒョウシャ</t>
    </rPh>
    <rPh sb="3" eb="4">
      <t>メイ</t>
    </rPh>
    <phoneticPr fontId="21"/>
  </si>
  <si>
    <t>担当部署名</t>
    <rPh sb="0" eb="3">
      <t>タントウブ</t>
    </rPh>
    <rPh sb="3" eb="5">
      <t>ショメイ</t>
    </rPh>
    <phoneticPr fontId="21"/>
  </si>
  <si>
    <t>担当者名</t>
    <rPh sb="0" eb="3">
      <t>タントウシャ</t>
    </rPh>
    <rPh sb="3" eb="4">
      <t>メイ</t>
    </rPh>
    <phoneticPr fontId="21"/>
  </si>
  <si>
    <t>ＴＥＬ</t>
    <phoneticPr fontId="21"/>
  </si>
  <si>
    <t>ＦＡＸ</t>
    <phoneticPr fontId="21"/>
  </si>
  <si>
    <t>受入企業コード</t>
    <rPh sb="0" eb="2">
      <t>ウケイレ</t>
    </rPh>
    <rPh sb="2" eb="4">
      <t>キギョウ</t>
    </rPh>
    <phoneticPr fontId="21"/>
  </si>
  <si>
    <t>　実地研修費支出明細書　</t>
    <rPh sb="1" eb="3">
      <t>ジッチ</t>
    </rPh>
    <rPh sb="3" eb="5">
      <t>ケンシュウ</t>
    </rPh>
    <rPh sb="5" eb="6">
      <t>ヒ</t>
    </rPh>
    <rPh sb="6" eb="8">
      <t>シシュツ</t>
    </rPh>
    <rPh sb="8" eb="11">
      <t>メイサイショ</t>
    </rPh>
    <phoneticPr fontId="21"/>
  </si>
  <si>
    <t>担当者</t>
    <rPh sb="0" eb="2">
      <t>タントウ</t>
    </rPh>
    <rPh sb="2" eb="3">
      <t>シャ</t>
    </rPh>
    <phoneticPr fontId="21"/>
  </si>
  <si>
    <t>事業毎での申請受付となります。</t>
  </si>
  <si>
    <t>各事業毎に分けてそれぞれの事業用申請書でご申請ください。</t>
  </si>
  <si>
    <t>時間×</t>
    <rPh sb="0" eb="2">
      <t>ジカン</t>
    </rPh>
    <phoneticPr fontId="21"/>
  </si>
  <si>
    <r>
      <rPr>
        <sz val="10"/>
        <rFont val="ＭＳ 明朝"/>
        <family val="1"/>
        <charset val="128"/>
      </rPr>
      <t xml:space="preserve">一般財団法人 </t>
    </r>
    <r>
      <rPr>
        <sz val="12"/>
        <rFont val="ＭＳ 明朝"/>
        <family val="1"/>
        <charset val="128"/>
      </rPr>
      <t>海外産業人材育成協会　理事長　殿</t>
    </r>
    <rPh sb="0" eb="2">
      <t>イッパン</t>
    </rPh>
    <phoneticPr fontId="21"/>
  </si>
  <si>
    <t>◆訂正の場合、二重線を引き訂正印をお願いします。</t>
  </si>
  <si>
    <t>　修正液等の利用はご遠慮下さい</t>
  </si>
  <si>
    <t>他に発生する費用又は損失等</t>
    <phoneticPr fontId="21"/>
  </si>
  <si>
    <t>日間</t>
    <phoneticPr fontId="21"/>
  </si>
  <si>
    <t>実地研修費支給金額</t>
    <rPh sb="0" eb="2">
      <t>ジッチ</t>
    </rPh>
    <rPh sb="2" eb="5">
      <t>ケンシュウヒ</t>
    </rPh>
    <rPh sb="5" eb="7">
      <t>シキュウ</t>
    </rPh>
    <rPh sb="7" eb="9">
      <t>キンガク</t>
    </rPh>
    <phoneticPr fontId="21"/>
  </si>
  <si>
    <r>
      <t xml:space="preserve">実地研修期間
</t>
    </r>
    <r>
      <rPr>
        <sz val="8"/>
        <rFont val="ＭＳ 明朝"/>
        <family val="1"/>
        <charset val="128"/>
      </rPr>
      <t>(一般研修終了翌日
～帰国日前日)</t>
    </r>
    <rPh sb="8" eb="10">
      <t>イッパン</t>
    </rPh>
    <rPh sb="10" eb="12">
      <t>ケンシュウ</t>
    </rPh>
    <rPh sb="12" eb="14">
      <t>シュウリョウ</t>
    </rPh>
    <rPh sb="14" eb="16">
      <t>ヨクジツ</t>
    </rPh>
    <rPh sb="18" eb="21">
      <t>キコクビ</t>
    </rPh>
    <rPh sb="21" eb="23">
      <t>ゼンジツ</t>
    </rPh>
    <phoneticPr fontId="21"/>
  </si>
  <si>
    <r>
      <t>日</t>
    </r>
    <r>
      <rPr>
        <sz val="9"/>
        <rFont val="ＭＳ 明朝"/>
        <family val="1"/>
        <charset val="128"/>
      </rPr>
      <t>～</t>
    </r>
    <rPh sb="0" eb="1">
      <t>ニチ</t>
    </rPh>
    <phoneticPr fontId="21"/>
  </si>
  <si>
    <t>実地研修日数</t>
    <rPh sb="4" eb="6">
      <t>ニッスウ</t>
    </rPh>
    <phoneticPr fontId="21"/>
  </si>
  <si>
    <t>月</t>
    <phoneticPr fontId="21"/>
  </si>
  <si>
    <t xml:space="preserve">日 </t>
    <rPh sb="0" eb="1">
      <t>ニチ</t>
    </rPh>
    <phoneticPr fontId="21"/>
  </si>
  <si>
    <t>報告額-支給額(参考)</t>
    <rPh sb="0" eb="2">
      <t>ホウコク</t>
    </rPh>
    <rPh sb="2" eb="3">
      <t>ガク</t>
    </rPh>
    <rPh sb="4" eb="6">
      <t>シキュウ</t>
    </rPh>
    <rPh sb="6" eb="7">
      <t>ガク</t>
    </rPh>
    <rPh sb="8" eb="10">
      <t>サンコウ</t>
    </rPh>
    <phoneticPr fontId="21"/>
  </si>
  <si>
    <t>報告額が支給額を下回る場合は、差額を返納いただくことになります</t>
    <phoneticPr fontId="21"/>
  </si>
  <si>
    <t>黄色のセル色やコメントは印刷されません(モノクロプリンターの場合)</t>
    <rPh sb="0" eb="2">
      <t>キイロ</t>
    </rPh>
    <rPh sb="5" eb="6">
      <t>イロ</t>
    </rPh>
    <rPh sb="12" eb="14">
      <t>インサツ</t>
    </rPh>
    <rPh sb="30" eb="32">
      <t>バアイ</t>
    </rPh>
    <phoneticPr fontId="21"/>
  </si>
  <si>
    <t>複数の事業で研修生受入がある場合には</t>
    <rPh sb="6" eb="9">
      <t>ケンシュウセイ</t>
    </rPh>
    <phoneticPr fontId="21"/>
  </si>
  <si>
    <t>＜AOTS記入欄＞</t>
    <phoneticPr fontId="21"/>
  </si>
  <si>
    <r>
      <t xml:space="preserve">入院期間
</t>
    </r>
    <r>
      <rPr>
        <sz val="8"/>
        <rFont val="ＭＳ 明朝"/>
        <family val="1"/>
        <charset val="128"/>
      </rPr>
      <t>（入院日～退院日）</t>
    </r>
    <phoneticPr fontId="21"/>
  </si>
  <si>
    <r>
      <rPr>
        <sz val="11"/>
        <rFont val="ＭＳ 明朝"/>
        <family val="1"/>
        <charset val="128"/>
      </rPr>
      <t xml:space="preserve">一時帰国期間
</t>
    </r>
    <r>
      <rPr>
        <sz val="8"/>
        <rFont val="ＭＳ 明朝"/>
        <family val="1"/>
        <charset val="128"/>
      </rPr>
      <t>（出国日～
再入国日前日）</t>
    </r>
    <rPh sb="17" eb="19">
      <t>ゼンジツ</t>
    </rPh>
    <phoneticPr fontId="21"/>
  </si>
  <si>
    <t>日　</t>
    <phoneticPr fontId="21"/>
  </si>
  <si>
    <t>※実地研修終了後、7日以内に庶務経理Ｇにご提出ください。</t>
    <rPh sb="14" eb="16">
      <t>ショム</t>
    </rPh>
    <phoneticPr fontId="21"/>
  </si>
  <si>
    <t>※電子メール（PDF形式）で提出する場合は押印不要ですが、
郵送の場合は担当者様の押印が必要です（代表者印は不要）。</t>
    <phoneticPr fontId="21"/>
  </si>
  <si>
    <t>アジア等ゼロエミッション化人材育成等事業</t>
    <phoneticPr fontId="21"/>
  </si>
  <si>
    <r>
      <t>※実地研修終了後、</t>
    </r>
    <r>
      <rPr>
        <u val="double"/>
        <sz val="10"/>
        <rFont val="ＭＳ 明朝"/>
        <family val="1"/>
        <charset val="128"/>
      </rPr>
      <t>7日以内</t>
    </r>
    <r>
      <rPr>
        <sz val="10"/>
        <rFont val="ＭＳ 明朝"/>
        <family val="1"/>
        <charset val="128"/>
      </rPr>
      <t>に企業連携第1Ｇ(経理担当)にご提出ください。</t>
    </r>
    <rPh sb="14" eb="19">
      <t>キギョウレンケイダイ</t>
    </rPh>
    <rPh sb="22" eb="26">
      <t>ケイリタントウ</t>
    </rPh>
    <phoneticPr fontId="21"/>
  </si>
  <si>
    <t>AOTS　企業連携第1G(経理担当)提出用　2025/04</t>
    <rPh sb="5" eb="10">
      <t>キギョウレンケイダイ</t>
    </rPh>
    <rPh sb="13" eb="17">
      <t>ケイリタントウ</t>
    </rPh>
    <rPh sb="18" eb="20">
      <t>テイシュツ</t>
    </rPh>
    <rPh sb="20" eb="21">
      <t>ヨウ</t>
    </rPh>
    <phoneticPr fontId="21"/>
  </si>
  <si>
    <t>企業連携部長</t>
    <rPh sb="0" eb="4">
      <t>キギョウレンケイ</t>
    </rPh>
    <rPh sb="4" eb="6">
      <t>ブチョウ</t>
    </rPh>
    <phoneticPr fontId="21"/>
  </si>
  <si>
    <t>Ｇ長</t>
    <rPh sb="1" eb="2">
      <t>チョウ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</si>
</sst>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46" x14ac:knownFonts="1">
    <font>
      <sz val="11"/>
      <name val="ＭＳ Ｐゴシック"/>
      <family val="3"/>
      <charset val="128"/>
    </font>
    <font>
      <sz val="11"/>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8"/>
      <name val="ＭＳ 明朝"/>
      <family val="1"/>
      <charset val="128"/>
    </font>
    <font>
      <sz val="7"/>
      <name val="ＭＳ 明朝"/>
      <family val="1"/>
      <charset val="128"/>
    </font>
    <font>
      <sz val="9"/>
      <name val="ＭＳ 明朝"/>
      <family val="1"/>
      <charset val="128"/>
    </font>
    <font>
      <sz val="8"/>
      <name val="ＭＳ 明朝"/>
      <family val="1"/>
      <charset val="128"/>
    </font>
    <font>
      <sz val="8"/>
      <name val="ＭＳ Ｐゴシック"/>
      <family val="3"/>
      <charset val="128"/>
    </font>
    <font>
      <sz val="9"/>
      <color indexed="10"/>
      <name val="ＭＳ 明朝"/>
      <family val="1"/>
      <charset val="128"/>
    </font>
    <font>
      <sz val="10"/>
      <name val="ＭＳ Ｐゴシック"/>
      <family val="3"/>
      <charset val="128"/>
    </font>
    <font>
      <sz val="6"/>
      <name val="ＭＳ 明朝"/>
      <family val="1"/>
      <charset val="128"/>
    </font>
    <font>
      <u/>
      <sz val="10"/>
      <name val="ＭＳ 明朝"/>
      <family val="1"/>
      <charset val="128"/>
    </font>
    <font>
      <sz val="12"/>
      <name val="ＭＳ 明朝"/>
      <family val="1"/>
      <charset val="128"/>
    </font>
    <font>
      <u/>
      <sz val="12"/>
      <name val="ＭＳ 明朝"/>
      <family val="1"/>
      <charset val="128"/>
    </font>
    <font>
      <b/>
      <sz val="10"/>
      <color indexed="81"/>
      <name val="ＭＳ Ｐゴシック"/>
      <family val="3"/>
      <charset val="128"/>
    </font>
    <font>
      <u val="double"/>
      <sz val="10"/>
      <name val="ＭＳ 明朝"/>
      <family val="1"/>
      <charset val="128"/>
    </font>
    <font>
      <b/>
      <sz val="10"/>
      <name val="ＭＳ 明朝"/>
      <family val="1"/>
      <charset val="128"/>
    </font>
    <font>
      <u/>
      <sz val="10"/>
      <color rgb="FF0000FF"/>
      <name val="ＭＳ 明朝"/>
      <family val="1"/>
      <charset val="128"/>
    </font>
    <font>
      <b/>
      <sz val="10"/>
      <color rgb="FF0000FF"/>
      <name val="ＭＳ 明朝"/>
      <family val="1"/>
      <charset val="128"/>
    </font>
    <font>
      <sz val="10"/>
      <color rgb="FF0000FF"/>
      <name val="ＭＳ 明朝"/>
      <family val="1"/>
      <charset val="128"/>
    </font>
    <font>
      <b/>
      <sz val="12"/>
      <color rgb="FFFF0000"/>
      <name val="ＭＳ Ｐゴシック"/>
      <family val="3"/>
      <charset val="128"/>
    </font>
    <font>
      <b/>
      <sz val="10"/>
      <color rgb="FFFF0000"/>
      <name val="ＭＳ 明朝"/>
      <family val="1"/>
      <charset val="128"/>
    </font>
    <font>
      <u/>
      <sz val="11"/>
      <color rgb="FF0000FF"/>
      <name val="ＭＳ Ｐゴシック"/>
      <family val="3"/>
      <charset val="128"/>
    </font>
    <font>
      <b/>
      <sz val="11"/>
      <color rgb="FFFF0000"/>
      <name val="ＭＳ Ｐゴシック"/>
      <family val="3"/>
      <charset val="128"/>
    </font>
    <font>
      <b/>
      <sz val="11"/>
      <color rgb="FF0000FF"/>
      <name val="ＭＳ Ｐゴシック"/>
      <family val="3"/>
      <charset val="128"/>
    </font>
    <font>
      <sz val="11"/>
      <color rgb="FF0000FF"/>
      <name val="ＭＳ Ｐゴシック"/>
      <family val="3"/>
      <charset val="128"/>
    </font>
    <font>
      <b/>
      <sz val="11"/>
      <color theme="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right/>
      <top style="double">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cellStyleXfs>
  <cellXfs count="357">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righ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center" vertical="center" textRotation="255"/>
    </xf>
    <xf numFmtId="0" fontId="3" fillId="0" borderId="0" xfId="0" applyFont="1" applyAlignment="1">
      <alignment horizontal="right" vertical="center"/>
    </xf>
    <xf numFmtId="0" fontId="25" fillId="0" borderId="0" xfId="0" applyFont="1" applyAlignment="1">
      <alignment vertical="center" shrinkToFit="1"/>
    </xf>
    <xf numFmtId="0" fontId="1" fillId="0" borderId="10" xfId="0" applyFont="1" applyBorder="1">
      <alignment vertical="center"/>
    </xf>
    <xf numFmtId="0" fontId="24" fillId="0" borderId="0" xfId="0" applyFont="1" applyAlignment="1">
      <alignment horizontal="center" vertical="center"/>
    </xf>
    <xf numFmtId="0" fontId="27" fillId="0" borderId="0" xfId="0" applyFont="1" applyAlignment="1">
      <alignment horizontal="left" vertical="center"/>
    </xf>
    <xf numFmtId="0" fontId="2" fillId="0" borderId="0" xfId="0" applyFont="1">
      <alignment vertical="center"/>
    </xf>
    <xf numFmtId="0" fontId="3" fillId="0" borderId="15"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2" fillId="0" borderId="0" xfId="0" applyFont="1" applyAlignment="1"/>
    <xf numFmtId="0" fontId="2" fillId="24" borderId="0" xfId="0" applyFont="1" applyFill="1" applyAlignment="1" applyProtection="1">
      <alignment vertical="center" shrinkToFit="1"/>
      <protection locked="0"/>
    </xf>
    <xf numFmtId="0" fontId="3" fillId="24" borderId="30" xfId="0" applyFont="1" applyFill="1" applyBorder="1" applyAlignment="1" applyProtection="1">
      <alignment vertical="center" shrinkToFit="1"/>
      <protection locked="0"/>
    </xf>
    <xf numFmtId="0" fontId="28" fillId="0" borderId="0" xfId="0" applyFont="1">
      <alignment vertical="center"/>
    </xf>
    <xf numFmtId="0" fontId="2" fillId="24" borderId="0" xfId="0" applyFont="1" applyFill="1" applyAlignment="1">
      <alignment vertical="center" shrinkToFit="1"/>
    </xf>
    <xf numFmtId="0" fontId="3" fillId="24" borderId="31" xfId="0" applyFont="1" applyFill="1" applyBorder="1" applyAlignment="1">
      <alignment vertical="center" shrinkToFit="1"/>
    </xf>
    <xf numFmtId="0" fontId="3" fillId="24" borderId="30" xfId="0" applyFont="1" applyFill="1" applyBorder="1" applyAlignment="1">
      <alignment vertical="center" shrinkToFit="1"/>
    </xf>
    <xf numFmtId="0" fontId="3" fillId="24" borderId="32" xfId="0" applyFont="1" applyFill="1" applyBorder="1" applyAlignment="1">
      <alignment vertical="center" shrinkToFit="1"/>
    </xf>
    <xf numFmtId="0" fontId="3" fillId="24" borderId="33" xfId="0" applyFont="1" applyFill="1" applyBorder="1" applyAlignment="1">
      <alignment vertical="center" shrinkToFit="1"/>
    </xf>
    <xf numFmtId="0" fontId="3" fillId="24" borderId="14" xfId="0" applyFont="1" applyFill="1" applyBorder="1" applyAlignment="1">
      <alignment vertical="center" shrinkToFit="1"/>
    </xf>
    <xf numFmtId="0" fontId="3" fillId="24" borderId="15" xfId="0" applyFont="1" applyFill="1" applyBorder="1" applyAlignment="1">
      <alignment vertical="center" shrinkToFit="1"/>
    </xf>
    <xf numFmtId="0" fontId="3" fillId="24" borderId="11" xfId="0" applyFont="1" applyFill="1" applyBorder="1" applyAlignment="1">
      <alignment vertical="center" shrinkToFit="1"/>
    </xf>
    <xf numFmtId="0" fontId="3" fillId="24" borderId="12" xfId="0" applyFont="1" applyFill="1" applyBorder="1" applyAlignment="1">
      <alignment vertical="center" shrinkToFit="1"/>
    </xf>
    <xf numFmtId="0" fontId="3" fillId="24" borderId="34" xfId="0" applyFont="1" applyFill="1" applyBorder="1">
      <alignment vertical="center"/>
    </xf>
    <xf numFmtId="0" fontId="3" fillId="24" borderId="24" xfId="0" applyFont="1" applyFill="1" applyBorder="1">
      <alignment vertical="center"/>
    </xf>
    <xf numFmtId="0" fontId="3" fillId="24" borderId="17" xfId="0" applyFont="1" applyFill="1" applyBorder="1" applyAlignment="1">
      <alignment vertical="center" shrinkToFit="1"/>
    </xf>
    <xf numFmtId="0" fontId="3" fillId="24" borderId="0" xfId="0" applyFont="1" applyFill="1" applyAlignment="1">
      <alignment vertical="center" shrinkToFit="1"/>
    </xf>
    <xf numFmtId="0" fontId="3" fillId="24" borderId="35" xfId="0" applyFont="1" applyFill="1" applyBorder="1">
      <alignment vertical="center"/>
    </xf>
    <xf numFmtId="0" fontId="3" fillId="0" borderId="36" xfId="0" applyFont="1" applyBorder="1">
      <alignment vertical="center"/>
    </xf>
    <xf numFmtId="0" fontId="3" fillId="0" borderId="37" xfId="0" applyFont="1" applyBorder="1">
      <alignment vertical="center"/>
    </xf>
    <xf numFmtId="0" fontId="3" fillId="24" borderId="38" xfId="0" applyFont="1" applyFill="1" applyBorder="1" applyAlignment="1">
      <alignment vertical="center" shrinkToFit="1"/>
    </xf>
    <xf numFmtId="0" fontId="3" fillId="24" borderId="39" xfId="0" applyFont="1" applyFill="1" applyBorder="1" applyAlignment="1">
      <alignment vertical="center" shrinkToFit="1"/>
    </xf>
    <xf numFmtId="0" fontId="3" fillId="24" borderId="40" xfId="0" applyFont="1" applyFill="1" applyBorder="1" applyAlignment="1">
      <alignment vertical="center" shrinkToFit="1"/>
    </xf>
    <xf numFmtId="0" fontId="3" fillId="24" borderId="27" xfId="0" applyFont="1" applyFill="1" applyBorder="1" applyAlignment="1">
      <alignment vertical="center" shrinkToFit="1"/>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24" borderId="12" xfId="0" applyFont="1" applyFill="1" applyBorder="1" applyAlignment="1">
      <alignment horizontal="right" vertical="center"/>
    </xf>
    <xf numFmtId="0" fontId="3" fillId="24" borderId="15" xfId="0" applyFont="1" applyFill="1" applyBorder="1" applyAlignment="1">
      <alignment horizontal="right" vertical="center"/>
    </xf>
    <xf numFmtId="0" fontId="3" fillId="24" borderId="0" xfId="0" applyFont="1" applyFill="1" applyAlignment="1">
      <alignment horizontal="right" vertical="center"/>
    </xf>
    <xf numFmtId="0" fontId="2" fillId="0" borderId="0" xfId="0" applyFont="1" applyAlignment="1">
      <alignment horizontal="right" vertical="center"/>
    </xf>
    <xf numFmtId="0" fontId="30" fillId="0" borderId="27" xfId="0" applyFont="1" applyBorder="1" applyAlignment="1">
      <alignment horizontal="left" vertical="center"/>
    </xf>
    <xf numFmtId="0" fontId="30" fillId="0" borderId="36" xfId="0" applyFont="1" applyBorder="1" applyAlignment="1">
      <alignment horizontal="left" vertical="center"/>
    </xf>
    <xf numFmtId="49" fontId="3" fillId="0" borderId="0" xfId="0" applyNumberFormat="1" applyFont="1">
      <alignment vertical="center"/>
    </xf>
    <xf numFmtId="49" fontId="3" fillId="0" borderId="35" xfId="0" applyNumberFormat="1" applyFont="1" applyBorder="1" applyAlignment="1">
      <alignment horizontal="centerContinuous" vertical="center"/>
    </xf>
    <xf numFmtId="0" fontId="3" fillId="0" borderId="36" xfId="0" applyFont="1" applyBorder="1" applyAlignment="1">
      <alignment horizontal="centerContinuous" vertical="center"/>
    </xf>
    <xf numFmtId="49" fontId="3" fillId="0" borderId="36" xfId="0" applyNumberFormat="1" applyFont="1" applyBorder="1" applyAlignment="1">
      <alignment horizontal="centerContinuous" vertical="center"/>
    </xf>
    <xf numFmtId="49" fontId="3" fillId="0" borderId="37" xfId="0" applyNumberFormat="1" applyFont="1" applyBorder="1" applyAlignment="1">
      <alignment horizontal="centerContinuous" vertical="center"/>
    </xf>
    <xf numFmtId="0" fontId="2" fillId="0" borderId="0" xfId="0" applyFont="1" applyAlignment="1" applyProtection="1">
      <alignment vertical="center" shrinkToFit="1"/>
      <protection locked="0"/>
    </xf>
    <xf numFmtId="0" fontId="3" fillId="0" borderId="34" xfId="0" applyFont="1" applyBorder="1">
      <alignment vertical="center"/>
    </xf>
    <xf numFmtId="0" fontId="3" fillId="0" borderId="40" xfId="0" applyFont="1" applyBorder="1">
      <alignment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22" fillId="0" borderId="0" xfId="0" applyFont="1">
      <alignment vertical="center"/>
    </xf>
    <xf numFmtId="0" fontId="31" fillId="0" borderId="0" xfId="0" applyFont="1" applyAlignment="1"/>
    <xf numFmtId="0" fontId="24" fillId="0" borderId="35" xfId="0" applyFont="1" applyBorder="1" applyAlignment="1">
      <alignment horizontal="centerContinuous" vertical="center"/>
    </xf>
    <xf numFmtId="0" fontId="24" fillId="0" borderId="37" xfId="0" applyFont="1" applyBorder="1" applyAlignment="1">
      <alignment horizontal="centerContinuous" vertical="center"/>
    </xf>
    <xf numFmtId="0" fontId="3" fillId="24" borderId="24" xfId="0" applyFont="1" applyFill="1" applyBorder="1" applyAlignment="1" applyProtection="1">
      <alignment horizontal="left" vertical="center"/>
      <protection locked="0"/>
    </xf>
    <xf numFmtId="0" fontId="24" fillId="0" borderId="27"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4" xfId="0" applyFont="1" applyBorder="1">
      <alignment vertical="center"/>
    </xf>
    <xf numFmtId="0" fontId="3" fillId="0" borderId="17" xfId="0" applyFont="1" applyBorder="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 fillId="0" borderId="38" xfId="0" applyFont="1" applyBorder="1" applyAlignment="1">
      <alignment horizontal="right" vertical="center"/>
    </xf>
    <xf numFmtId="0" fontId="3" fillId="0" borderId="39" xfId="0" applyFont="1" applyBorder="1" applyAlignment="1">
      <alignment horizontal="left" vertical="center"/>
    </xf>
    <xf numFmtId="0" fontId="3" fillId="0" borderId="48" xfId="0" applyFont="1" applyBorder="1" applyAlignment="1">
      <alignment horizontal="left" vertical="center"/>
    </xf>
    <xf numFmtId="0" fontId="24" fillId="0" borderId="28" xfId="0" applyFont="1" applyBorder="1">
      <alignment vertical="center"/>
    </xf>
    <xf numFmtId="0" fontId="24" fillId="0" borderId="29" xfId="0" applyFont="1" applyBorder="1">
      <alignment vertical="center"/>
    </xf>
    <xf numFmtId="0" fontId="3" fillId="0" borderId="49" xfId="0" applyFont="1" applyBorder="1">
      <alignment vertical="center"/>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37" xfId="0" applyFont="1" applyBorder="1" applyAlignment="1">
      <alignment vertical="center" shrinkToFit="1"/>
    </xf>
    <xf numFmtId="0" fontId="39" fillId="0" borderId="0" xfId="0" applyFont="1" applyAlignment="1">
      <alignment horizontal="left" vertical="center" readingOrder="1"/>
    </xf>
    <xf numFmtId="0" fontId="24" fillId="0" borderId="30" xfId="0" applyFont="1" applyBorder="1">
      <alignment vertical="center"/>
    </xf>
    <xf numFmtId="0" fontId="3" fillId="24" borderId="29" xfId="0" applyFont="1" applyFill="1" applyBorder="1" applyAlignment="1" applyProtection="1">
      <alignment vertical="center" shrinkToFit="1"/>
      <protection locked="0"/>
    </xf>
    <xf numFmtId="0" fontId="3" fillId="24" borderId="39" xfId="0" applyFont="1" applyFill="1" applyBorder="1" applyAlignment="1" applyProtection="1">
      <alignment vertical="center" shrinkToFit="1"/>
      <protection locked="0"/>
    </xf>
    <xf numFmtId="0" fontId="24" fillId="0" borderId="39" xfId="0" applyFont="1" applyBorder="1">
      <alignment vertical="center"/>
    </xf>
    <xf numFmtId="0" fontId="3" fillId="24" borderId="27" xfId="0" applyFont="1" applyFill="1" applyBorder="1" applyAlignment="1" applyProtection="1">
      <alignment horizontal="left" vertical="center"/>
      <protection locked="0"/>
    </xf>
    <xf numFmtId="0" fontId="3" fillId="0" borderId="27" xfId="0" applyFont="1" applyBorder="1" applyAlignment="1">
      <alignment horizontal="left" vertical="center"/>
    </xf>
    <xf numFmtId="0" fontId="3" fillId="0" borderId="39" xfId="0" applyFont="1" applyBorder="1">
      <alignment vertical="center"/>
    </xf>
    <xf numFmtId="0" fontId="3" fillId="24" borderId="22" xfId="0" applyFont="1" applyFill="1" applyBorder="1" applyAlignment="1" applyProtection="1">
      <alignment vertical="center" shrinkToFit="1"/>
      <protection locked="0"/>
    </xf>
    <xf numFmtId="0" fontId="24" fillId="0" borderId="22" xfId="0" applyFont="1" applyBorder="1">
      <alignment vertical="center"/>
    </xf>
    <xf numFmtId="38" fontId="3" fillId="24" borderId="0" xfId="33" applyFont="1" applyFill="1" applyBorder="1" applyAlignment="1" applyProtection="1">
      <alignment horizontal="right" vertical="center" shrinkToFit="1"/>
      <protection locked="0"/>
    </xf>
    <xf numFmtId="0" fontId="24" fillId="0" borderId="25" xfId="0" applyFont="1" applyBorder="1">
      <alignment vertical="center"/>
    </xf>
    <xf numFmtId="0" fontId="24" fillId="0" borderId="27" xfId="0" applyFont="1" applyBorder="1" applyAlignment="1">
      <alignment horizontal="right" vertical="center"/>
    </xf>
    <xf numFmtId="0" fontId="24" fillId="0" borderId="24"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shrinkToFit="1"/>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22" xfId="0" applyFont="1" applyBorder="1" applyAlignment="1">
      <alignment horizontal="center" vertical="center"/>
    </xf>
    <xf numFmtId="0" fontId="24" fillId="0" borderId="29" xfId="0" applyFont="1" applyBorder="1" applyAlignment="1">
      <alignment horizontal="center" vertical="center"/>
    </xf>
    <xf numFmtId="0" fontId="3" fillId="0" borderId="50" xfId="0" applyFont="1" applyBorder="1">
      <alignment vertical="center"/>
    </xf>
    <xf numFmtId="0" fontId="3" fillId="0" borderId="15" xfId="0" applyFont="1" applyBorder="1">
      <alignment vertical="center"/>
    </xf>
    <xf numFmtId="0" fontId="3" fillId="0" borderId="30" xfId="0" applyFont="1" applyBorder="1">
      <alignment vertical="center"/>
    </xf>
    <xf numFmtId="0" fontId="40" fillId="0" borderId="0" xfId="0" applyFont="1">
      <alignment vertical="center"/>
    </xf>
    <xf numFmtId="0" fontId="35" fillId="0" borderId="0" xfId="0" applyFont="1">
      <alignment vertical="center"/>
    </xf>
    <xf numFmtId="0" fontId="2" fillId="0" borderId="0" xfId="0" applyFont="1" applyAlignment="1">
      <alignment horizontal="left" vertical="center"/>
    </xf>
    <xf numFmtId="0" fontId="41" fillId="0" borderId="0" xfId="0" applyFont="1">
      <alignment vertical="center"/>
    </xf>
    <xf numFmtId="0" fontId="42" fillId="0" borderId="0" xfId="0" applyFont="1" applyAlignment="1">
      <alignment horizontal="left" vertical="center"/>
    </xf>
    <xf numFmtId="0" fontId="43" fillId="0" borderId="0" xfId="0" applyFont="1">
      <alignment vertical="center"/>
    </xf>
    <xf numFmtId="0" fontId="44" fillId="0" borderId="0" xfId="0" applyFont="1">
      <alignment vertical="center"/>
    </xf>
    <xf numFmtId="0" fontId="3" fillId="0" borderId="0" xfId="0" applyFont="1" applyProtection="1">
      <alignment vertical="center"/>
      <protection locked="0"/>
    </xf>
    <xf numFmtId="40" fontId="3" fillId="24" borderId="39" xfId="33" applyNumberFormat="1" applyFont="1" applyFill="1" applyBorder="1" applyAlignment="1" applyProtection="1">
      <alignment horizontal="right" vertical="center" shrinkToFit="1"/>
      <protection locked="0"/>
    </xf>
    <xf numFmtId="40" fontId="3" fillId="24" borderId="15" xfId="33" applyNumberFormat="1" applyFont="1" applyFill="1" applyBorder="1" applyAlignment="1" applyProtection="1">
      <alignment horizontal="right" vertical="center" shrinkToFit="1"/>
      <protection locked="0"/>
    </xf>
    <xf numFmtId="40" fontId="3" fillId="24" borderId="0" xfId="33" applyNumberFormat="1" applyFont="1" applyFill="1" applyBorder="1" applyAlignment="1" applyProtection="1">
      <alignment horizontal="right" vertical="center" shrinkToFit="1"/>
      <protection locked="0"/>
    </xf>
    <xf numFmtId="0" fontId="3" fillId="0" borderId="0" xfId="0" applyFont="1" applyAlignment="1">
      <alignment horizontal="distributed" vertical="center"/>
    </xf>
    <xf numFmtId="0" fontId="3" fillId="0" borderId="33" xfId="0" applyFont="1" applyBorder="1" applyAlignment="1">
      <alignment vertical="center" shrinkToFit="1"/>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left" vertical="center"/>
    </xf>
    <xf numFmtId="0" fontId="3" fillId="24" borderId="27" xfId="0" applyFont="1" applyFill="1" applyBorder="1" applyAlignment="1" applyProtection="1">
      <alignment vertical="center" shrinkToFit="1"/>
      <protection locked="0"/>
    </xf>
    <xf numFmtId="38" fontId="3" fillId="24" borderId="15" xfId="33" applyFont="1" applyFill="1" applyBorder="1" applyAlignment="1" applyProtection="1">
      <alignment horizontal="right" vertical="center" shrinkToFit="1"/>
      <protection locked="0"/>
    </xf>
    <xf numFmtId="38" fontId="3" fillId="24" borderId="39" xfId="33" applyFont="1" applyFill="1" applyBorder="1" applyAlignment="1" applyProtection="1">
      <alignment horizontal="right" vertical="center" shrinkToFit="1"/>
      <protection locked="0"/>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24" fillId="0" borderId="27"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14" fontId="3" fillId="0" borderId="0" xfId="0" applyNumberFormat="1" applyFont="1">
      <alignment vertical="center"/>
    </xf>
    <xf numFmtId="14" fontId="35" fillId="0" borderId="0" xfId="0" applyNumberFormat="1" applyFont="1">
      <alignment vertical="center"/>
    </xf>
    <xf numFmtId="0" fontId="45" fillId="0" borderId="0" xfId="0" applyFont="1" applyAlignment="1">
      <alignment horizontal="left" vertical="center"/>
    </xf>
    <xf numFmtId="49" fontId="3" fillId="24" borderId="39" xfId="0" applyNumberFormat="1" applyFont="1" applyFill="1" applyBorder="1" applyAlignment="1" applyProtection="1">
      <alignment vertical="center" shrinkToFit="1"/>
      <protection locked="0"/>
    </xf>
    <xf numFmtId="49" fontId="3" fillId="24" borderId="0" xfId="0" applyNumberFormat="1" applyFont="1" applyFill="1" applyAlignment="1" applyProtection="1">
      <alignment vertical="center" shrinkToFit="1"/>
      <protection locked="0"/>
    </xf>
    <xf numFmtId="0" fontId="3" fillId="0" borderId="0" xfId="0" applyFont="1" applyAlignment="1">
      <alignment horizontal="distributed" vertical="center"/>
    </xf>
    <xf numFmtId="49" fontId="3" fillId="24" borderId="39" xfId="0" applyNumberFormat="1" applyFont="1" applyFill="1" applyBorder="1" applyAlignment="1" applyProtection="1">
      <alignment vertical="center" shrinkToFit="1"/>
      <protection locked="0"/>
    </xf>
    <xf numFmtId="0" fontId="3" fillId="0" borderId="33" xfId="0" applyFont="1" applyBorder="1" applyAlignment="1">
      <alignment vertical="center" shrinkToFit="1"/>
    </xf>
    <xf numFmtId="0" fontId="3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lignment vertical="center"/>
    </xf>
    <xf numFmtId="49" fontId="3" fillId="24" borderId="39" xfId="0" applyNumberFormat="1" applyFont="1" applyFill="1" applyBorder="1" applyAlignment="1" applyProtection="1">
      <alignment horizontal="left" vertical="center" shrinkToFit="1"/>
      <protection locked="0"/>
    </xf>
    <xf numFmtId="0" fontId="3" fillId="0" borderId="56"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68" xfId="0" applyFont="1" applyBorder="1" applyAlignment="1">
      <alignment horizontal="center" vertical="center"/>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3" fillId="0" borderId="29"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3" fillId="0" borderId="0" xfId="0" applyFont="1" applyAlignment="1">
      <alignment vertical="center" shrinkToFit="1"/>
    </xf>
    <xf numFmtId="0" fontId="24" fillId="0" borderId="72" xfId="0" applyFont="1" applyBorder="1" applyAlignment="1">
      <alignment horizontal="center" vertical="center"/>
    </xf>
    <xf numFmtId="0" fontId="24" fillId="0" borderId="18" xfId="0" applyFont="1" applyBorder="1" applyAlignment="1">
      <alignment horizontal="center" vertical="center"/>
    </xf>
    <xf numFmtId="0" fontId="24" fillId="0" borderId="71" xfId="0" applyFont="1" applyBorder="1" applyAlignment="1">
      <alignment horizontal="center" vertical="center"/>
    </xf>
    <xf numFmtId="0" fontId="24" fillId="0" borderId="68" xfId="0" applyFont="1" applyBorder="1" applyAlignment="1">
      <alignment horizontal="center" vertical="center"/>
    </xf>
    <xf numFmtId="0" fontId="24" fillId="0" borderId="27" xfId="0" applyFont="1" applyBorder="1" applyAlignment="1">
      <alignment horizontal="center" vertical="center"/>
    </xf>
    <xf numFmtId="0" fontId="24" fillId="0" borderId="44" xfId="0" applyFont="1" applyBorder="1" applyAlignment="1">
      <alignment horizontal="center" vertical="center"/>
    </xf>
    <xf numFmtId="0" fontId="3" fillId="0" borderId="7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4" xfId="0" applyFont="1" applyBorder="1" applyAlignment="1">
      <alignment horizontal="center" vertical="center" wrapText="1"/>
    </xf>
    <xf numFmtId="176" fontId="3" fillId="24" borderId="40" xfId="0" applyNumberFormat="1" applyFont="1" applyFill="1" applyBorder="1" applyAlignment="1" applyProtection="1">
      <alignment horizontal="center" vertical="center" shrinkToFit="1"/>
      <protection locked="0"/>
    </xf>
    <xf numFmtId="176" fontId="3" fillId="24" borderId="27" xfId="0" applyNumberFormat="1" applyFont="1" applyFill="1" applyBorder="1" applyAlignment="1" applyProtection="1">
      <alignment horizontal="center" vertical="center" shrinkToFit="1"/>
      <protection locked="0"/>
    </xf>
    <xf numFmtId="176" fontId="3" fillId="24" borderId="44" xfId="0" applyNumberFormat="1" applyFont="1" applyFill="1" applyBorder="1" applyAlignment="1" applyProtection="1">
      <alignment horizontal="center" vertical="center" shrinkToFit="1"/>
      <protection locked="0"/>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24" borderId="35" xfId="0" applyFont="1" applyFill="1" applyBorder="1" applyAlignment="1" applyProtection="1">
      <alignment horizontal="center" vertical="center" shrinkToFit="1"/>
      <protection locked="0"/>
    </xf>
    <xf numFmtId="0" fontId="3" fillId="24" borderId="36" xfId="0" applyFont="1" applyFill="1" applyBorder="1" applyAlignment="1" applyProtection="1">
      <alignment horizontal="center" vertical="center" shrinkToFit="1"/>
      <protection locked="0"/>
    </xf>
    <xf numFmtId="0" fontId="3" fillId="24" borderId="37" xfId="0" applyFont="1" applyFill="1" applyBorder="1" applyAlignment="1" applyProtection="1">
      <alignment horizontal="center" vertical="center" shrinkToFit="1"/>
      <protection locked="0"/>
    </xf>
    <xf numFmtId="38" fontId="3" fillId="0" borderId="27" xfId="33" applyFont="1" applyBorder="1" applyAlignment="1" applyProtection="1">
      <alignment horizontal="center" vertical="center"/>
    </xf>
    <xf numFmtId="0" fontId="2" fillId="0" borderId="67" xfId="0" applyFont="1" applyBorder="1" applyAlignment="1">
      <alignment horizontal="center" vertical="center"/>
    </xf>
    <xf numFmtId="0" fontId="25" fillId="0" borderId="29"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8" xfId="0" applyFont="1" applyBorder="1">
      <alignment vertical="center"/>
    </xf>
    <xf numFmtId="0" fontId="3" fillId="0" borderId="10" xfId="0" applyFont="1" applyBorder="1">
      <alignment vertical="center"/>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48" xfId="0" applyFont="1" applyBorder="1" applyAlignment="1">
      <alignment vertical="center" shrinkToFit="1"/>
    </xf>
    <xf numFmtId="38" fontId="3" fillId="24" borderId="39" xfId="33" applyFont="1" applyFill="1" applyBorder="1" applyAlignment="1" applyProtection="1">
      <alignment horizontal="right" vertical="center" shrinkToFit="1"/>
      <protection locked="0"/>
    </xf>
    <xf numFmtId="177" fontId="3" fillId="0" borderId="38" xfId="0" applyNumberFormat="1" applyFont="1" applyBorder="1" applyAlignment="1">
      <alignment horizontal="right" vertical="center" shrinkToFit="1"/>
    </xf>
    <xf numFmtId="177" fontId="3" fillId="0" borderId="39" xfId="0" applyNumberFormat="1" applyFont="1" applyBorder="1" applyAlignment="1">
      <alignment horizontal="right" vertical="center" shrinkToFit="1"/>
    </xf>
    <xf numFmtId="177" fontId="3" fillId="0" borderId="62" xfId="0" applyNumberFormat="1" applyFont="1" applyBorder="1" applyAlignment="1">
      <alignment horizontal="righ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5" xfId="0" applyFont="1" applyBorder="1" applyAlignment="1">
      <alignment vertical="center" shrinkToFit="1"/>
    </xf>
    <xf numFmtId="38" fontId="3" fillId="24" borderId="15" xfId="33" applyFont="1" applyFill="1" applyBorder="1" applyAlignment="1" applyProtection="1">
      <alignment horizontal="right" vertical="center" shrinkToFit="1"/>
      <protection locked="0"/>
    </xf>
    <xf numFmtId="177" fontId="3" fillId="24" borderId="14" xfId="0" applyNumberFormat="1" applyFont="1" applyFill="1" applyBorder="1" applyAlignment="1" applyProtection="1">
      <alignment horizontal="right" vertical="center" shrinkToFit="1"/>
      <protection locked="0"/>
    </xf>
    <xf numFmtId="177" fontId="3" fillId="24" borderId="15" xfId="0" applyNumberFormat="1" applyFont="1" applyFill="1" applyBorder="1" applyAlignment="1" applyProtection="1">
      <alignment horizontal="right" vertical="center" shrinkToFit="1"/>
      <protection locked="0"/>
    </xf>
    <xf numFmtId="177" fontId="3" fillId="24" borderId="61" xfId="0" applyNumberFormat="1" applyFont="1" applyFill="1" applyBorder="1" applyAlignment="1" applyProtection="1">
      <alignment horizontal="right" vertical="center" shrinkToFit="1"/>
      <protection locked="0"/>
    </xf>
    <xf numFmtId="0" fontId="3" fillId="0" borderId="4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7" xfId="0" applyFont="1" applyBorder="1" applyAlignment="1">
      <alignment vertical="center" shrinkToFit="1"/>
    </xf>
    <xf numFmtId="38" fontId="3" fillId="24" borderId="22" xfId="33" applyFont="1" applyFill="1" applyBorder="1" applyAlignment="1" applyProtection="1">
      <alignment horizontal="right" vertical="center" shrinkToFit="1"/>
      <protection locked="0"/>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2" xfId="0" applyFont="1" applyBorder="1" applyAlignment="1">
      <alignment vertical="center" shrinkToFit="1"/>
    </xf>
    <xf numFmtId="0" fontId="3" fillId="24" borderId="11" xfId="0" applyFont="1" applyFill="1" applyBorder="1" applyAlignment="1" applyProtection="1">
      <alignment vertical="center" shrinkToFit="1"/>
      <protection locked="0"/>
    </xf>
    <xf numFmtId="0" fontId="3" fillId="24" borderId="12" xfId="0" applyFont="1" applyFill="1" applyBorder="1" applyAlignment="1" applyProtection="1">
      <alignment vertical="center" shrinkToFit="1"/>
      <protection locked="0"/>
    </xf>
    <xf numFmtId="0" fontId="3" fillId="24" borderId="13" xfId="0" applyFont="1" applyFill="1" applyBorder="1" applyAlignment="1" applyProtection="1">
      <alignment vertical="center" shrinkToFit="1"/>
      <protection locked="0"/>
    </xf>
    <xf numFmtId="177" fontId="3" fillId="24" borderId="11" xfId="0" applyNumberFormat="1" applyFont="1" applyFill="1" applyBorder="1" applyAlignment="1" applyProtection="1">
      <alignment horizontal="right" vertical="center" shrinkToFit="1"/>
      <protection locked="0"/>
    </xf>
    <xf numFmtId="177" fontId="3" fillId="24" borderId="12" xfId="0" applyNumberFormat="1" applyFont="1" applyFill="1" applyBorder="1" applyAlignment="1" applyProtection="1">
      <alignment horizontal="right" vertical="center" shrinkToFit="1"/>
      <protection locked="0"/>
    </xf>
    <xf numFmtId="177" fontId="3" fillId="24" borderId="59" xfId="0" applyNumberFormat="1" applyFont="1" applyFill="1" applyBorder="1" applyAlignment="1" applyProtection="1">
      <alignment horizontal="right" vertical="center" shrinkToFit="1"/>
      <protection locked="0"/>
    </xf>
    <xf numFmtId="0" fontId="3" fillId="24" borderId="14" xfId="0" applyFont="1" applyFill="1" applyBorder="1" applyAlignment="1" applyProtection="1">
      <alignment vertical="center" shrinkToFit="1"/>
      <protection locked="0"/>
    </xf>
    <xf numFmtId="0" fontId="3" fillId="24" borderId="15" xfId="0" applyFont="1" applyFill="1" applyBorder="1" applyAlignment="1" applyProtection="1">
      <alignment vertical="center" shrinkToFit="1"/>
      <protection locked="0"/>
    </xf>
    <xf numFmtId="0" fontId="3" fillId="24" borderId="16" xfId="0" applyFont="1" applyFill="1" applyBorder="1" applyAlignment="1" applyProtection="1">
      <alignment vertical="center" shrinkToFit="1"/>
      <protection locked="0"/>
    </xf>
    <xf numFmtId="0" fontId="3" fillId="24" borderId="40" xfId="0" applyFont="1" applyFill="1" applyBorder="1" applyAlignment="1" applyProtection="1">
      <alignment vertical="center" shrinkToFit="1"/>
      <protection locked="0"/>
    </xf>
    <xf numFmtId="0" fontId="3" fillId="24" borderId="27" xfId="0" applyFont="1" applyFill="1" applyBorder="1" applyAlignment="1" applyProtection="1">
      <alignment vertical="center" shrinkToFit="1"/>
      <protection locked="0"/>
    </xf>
    <xf numFmtId="0" fontId="3" fillId="24" borderId="44" xfId="0" applyFont="1" applyFill="1" applyBorder="1" applyAlignment="1" applyProtection="1">
      <alignment vertical="center" shrinkToFit="1"/>
      <protection locked="0"/>
    </xf>
    <xf numFmtId="177" fontId="3" fillId="24" borderId="21" xfId="0" applyNumberFormat="1" applyFont="1" applyFill="1" applyBorder="1" applyAlignment="1" applyProtection="1">
      <alignment horizontal="right" vertical="center" shrinkToFit="1"/>
      <protection locked="0"/>
    </xf>
    <xf numFmtId="177" fontId="3" fillId="24" borderId="22" xfId="0" applyNumberFormat="1" applyFont="1" applyFill="1" applyBorder="1" applyAlignment="1" applyProtection="1">
      <alignment horizontal="right" vertical="center" shrinkToFit="1"/>
      <protection locked="0"/>
    </xf>
    <xf numFmtId="177" fontId="3" fillId="24" borderId="23" xfId="0" applyNumberFormat="1" applyFont="1" applyFill="1" applyBorder="1" applyAlignment="1" applyProtection="1">
      <alignment horizontal="right" vertical="center" shrinkToFit="1"/>
      <protection locked="0"/>
    </xf>
    <xf numFmtId="177" fontId="3" fillId="24" borderId="35" xfId="0" applyNumberFormat="1" applyFont="1" applyFill="1" applyBorder="1" applyAlignment="1" applyProtection="1">
      <alignment horizontal="right" vertical="center" shrinkToFit="1"/>
      <protection locked="0"/>
    </xf>
    <xf numFmtId="177" fontId="3" fillId="24" borderId="36" xfId="0" applyNumberFormat="1" applyFont="1" applyFill="1" applyBorder="1" applyAlignment="1" applyProtection="1">
      <alignment horizontal="right" vertical="center" shrinkToFit="1"/>
      <protection locked="0"/>
    </xf>
    <xf numFmtId="177" fontId="3" fillId="24" borderId="57" xfId="0" applyNumberFormat="1" applyFont="1" applyFill="1" applyBorder="1" applyAlignment="1" applyProtection="1">
      <alignment horizontal="right" vertical="center" shrinkToFit="1"/>
      <protection locked="0"/>
    </xf>
    <xf numFmtId="0" fontId="3" fillId="0" borderId="56" xfId="0" applyFont="1" applyBorder="1" applyAlignment="1">
      <alignment horizontal="center" vertical="center" wrapText="1"/>
    </xf>
    <xf numFmtId="0" fontId="3" fillId="0" borderId="24" xfId="0" applyFont="1" applyBorder="1">
      <alignment vertical="center"/>
    </xf>
    <xf numFmtId="0" fontId="3" fillId="0" borderId="26" xfId="0" applyFont="1" applyBorder="1">
      <alignment vertical="center"/>
    </xf>
    <xf numFmtId="0" fontId="2"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177" fontId="2" fillId="0" borderId="54" xfId="0" applyNumberFormat="1" applyFont="1" applyBorder="1" applyAlignment="1">
      <alignment horizontal="right" vertical="center" shrinkToFit="1"/>
    </xf>
    <xf numFmtId="177" fontId="2" fillId="0" borderId="52" xfId="0" applyNumberFormat="1" applyFont="1" applyBorder="1" applyAlignment="1">
      <alignment horizontal="right" vertical="center" shrinkToFit="1"/>
    </xf>
    <xf numFmtId="177" fontId="2" fillId="0" borderId="55" xfId="0" applyNumberFormat="1" applyFont="1" applyBorder="1" applyAlignment="1">
      <alignment horizontal="right" vertical="center" shrinkToFit="1"/>
    </xf>
    <xf numFmtId="38" fontId="35" fillId="0" borderId="0" xfId="0" applyNumberFormat="1" applyFont="1" applyAlignment="1">
      <alignment horizontal="center" vertical="center" shrinkToFit="1"/>
    </xf>
    <xf numFmtId="0" fontId="3" fillId="0" borderId="0" xfId="0" applyFont="1" applyAlignment="1">
      <alignment horizontal="left" vertical="center" wrapText="1"/>
    </xf>
    <xf numFmtId="0" fontId="2" fillId="0" borderId="0" xfId="0" applyFont="1">
      <alignment vertical="center"/>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7" xfId="0" applyFont="1" applyBorder="1" applyAlignment="1">
      <alignment horizontal="center" vertical="center" shrinkToFit="1"/>
    </xf>
    <xf numFmtId="0" fontId="0" fillId="0" borderId="37" xfId="0" applyBorder="1" applyAlignment="1">
      <alignment horizontal="center" vertical="center" shrinkToFit="1"/>
    </xf>
    <xf numFmtId="0" fontId="3" fillId="0" borderId="58" xfId="0" applyFont="1" applyBorder="1" applyAlignment="1">
      <alignment horizontal="center" vertical="center"/>
    </xf>
    <xf numFmtId="0" fontId="3" fillId="0" borderId="34" xfId="0" applyFont="1" applyBorder="1" applyAlignment="1">
      <alignment horizontal="left" vertical="center" wrapText="1"/>
    </xf>
    <xf numFmtId="0" fontId="3" fillId="0" borderId="24" xfId="0" applyFont="1" applyBorder="1" applyAlignment="1">
      <alignment horizontal="left" vertical="center"/>
    </xf>
    <xf numFmtId="0" fontId="3" fillId="0" borderId="17" xfId="0" applyFont="1" applyBorder="1">
      <alignment vertical="center"/>
    </xf>
    <xf numFmtId="0" fontId="3" fillId="24" borderId="17" xfId="0" applyFont="1" applyFill="1" applyBorder="1" applyAlignment="1" applyProtection="1">
      <alignment vertical="center" shrinkToFit="1"/>
      <protection locked="0"/>
    </xf>
    <xf numFmtId="0" fontId="3" fillId="24" borderId="0" xfId="0" applyFont="1" applyFill="1" applyAlignment="1" applyProtection="1">
      <alignment vertical="center" shrinkToFit="1"/>
      <protection locked="0"/>
    </xf>
    <xf numFmtId="0" fontId="3" fillId="24" borderId="10" xfId="0" applyFont="1" applyFill="1" applyBorder="1" applyAlignment="1" applyProtection="1">
      <alignment vertical="center" shrinkToFit="1"/>
      <protection locked="0"/>
    </xf>
    <xf numFmtId="177" fontId="3" fillId="24" borderId="32" xfId="0" applyNumberFormat="1" applyFont="1" applyFill="1" applyBorder="1" applyAlignment="1" applyProtection="1">
      <alignment horizontal="right" vertical="center" shrinkToFit="1"/>
      <protection locked="0"/>
    </xf>
    <xf numFmtId="177" fontId="3" fillId="24" borderId="33" xfId="0" applyNumberFormat="1" applyFont="1" applyFill="1" applyBorder="1" applyAlignment="1" applyProtection="1">
      <alignment horizontal="right" vertical="center" shrinkToFit="1"/>
      <protection locked="0"/>
    </xf>
    <xf numFmtId="177" fontId="3" fillId="24" borderId="60" xfId="0" applyNumberFormat="1" applyFont="1" applyFill="1" applyBorder="1" applyAlignment="1" applyProtection="1">
      <alignment horizontal="right" vertical="center" shrinkToFit="1"/>
      <protection locked="0"/>
    </xf>
    <xf numFmtId="0" fontId="3" fillId="0" borderId="70" xfId="0" applyFont="1" applyBorder="1" applyAlignment="1">
      <alignment horizontal="center" vertical="center"/>
    </xf>
    <xf numFmtId="0" fontId="3" fillId="0" borderId="18" xfId="0" applyFont="1" applyBorder="1" applyAlignment="1">
      <alignment horizontal="center" vertical="center"/>
    </xf>
    <xf numFmtId="0" fontId="3" fillId="0" borderId="71" xfId="0" applyFont="1" applyBorder="1" applyAlignment="1">
      <alignment horizontal="center" vertical="center"/>
    </xf>
    <xf numFmtId="3" fontId="3" fillId="24" borderId="12" xfId="0" applyNumberFormat="1" applyFont="1" applyFill="1" applyBorder="1" applyAlignment="1">
      <alignment horizontal="right" vertical="center"/>
    </xf>
    <xf numFmtId="0" fontId="3" fillId="24" borderId="76" xfId="0" applyFont="1" applyFill="1" applyBorder="1" applyAlignment="1">
      <alignment horizontal="center" vertical="center" shrinkToFit="1"/>
    </xf>
    <xf numFmtId="0" fontId="3" fillId="24" borderId="74" xfId="0" applyFont="1" applyFill="1" applyBorder="1" applyAlignment="1">
      <alignment horizontal="center" vertical="center" shrinkToFit="1"/>
    </xf>
    <xf numFmtId="0" fontId="3" fillId="24" borderId="75" xfId="0" applyFont="1" applyFill="1" applyBorder="1" applyAlignment="1">
      <alignment horizontal="center" vertical="center" shrinkToFit="1"/>
    </xf>
    <xf numFmtId="0" fontId="28" fillId="0" borderId="0" xfId="0" applyFont="1" applyAlignment="1">
      <alignment horizontal="left" vertical="center" wrapText="1"/>
    </xf>
    <xf numFmtId="0" fontId="28" fillId="0" borderId="0" xfId="0" applyFont="1" applyAlignment="1">
      <alignment horizontal="left" vertical="center"/>
    </xf>
    <xf numFmtId="38" fontId="3" fillId="0" borderId="34" xfId="33" applyFont="1" applyFill="1" applyBorder="1" applyAlignment="1" applyProtection="1">
      <alignment horizontal="right" vertical="center" shrinkToFit="1"/>
    </xf>
    <xf numFmtId="38" fontId="3" fillId="0" borderId="25" xfId="33" applyFont="1" applyFill="1" applyBorder="1" applyAlignment="1" applyProtection="1">
      <alignment horizontal="right" vertical="center" shrinkToFit="1"/>
    </xf>
    <xf numFmtId="38" fontId="3" fillId="0" borderId="14" xfId="33" applyFont="1" applyFill="1" applyBorder="1" applyAlignment="1" applyProtection="1">
      <alignment horizontal="right" vertical="center" shrinkToFit="1"/>
    </xf>
    <xf numFmtId="38" fontId="3" fillId="0" borderId="61" xfId="33" applyFont="1" applyFill="1" applyBorder="1" applyAlignment="1" applyProtection="1">
      <alignment horizontal="right" vertical="center" shrinkToFit="1"/>
    </xf>
    <xf numFmtId="3" fontId="3" fillId="24" borderId="15" xfId="0" applyNumberFormat="1" applyFont="1" applyFill="1" applyBorder="1" applyAlignment="1">
      <alignment horizontal="right" vertical="center"/>
    </xf>
    <xf numFmtId="3" fontId="3" fillId="24" borderId="0" xfId="0" applyNumberFormat="1" applyFont="1" applyFill="1" applyAlignment="1">
      <alignment horizontal="right" vertical="center"/>
    </xf>
    <xf numFmtId="38" fontId="3" fillId="0" borderId="17" xfId="33" applyFont="1" applyFill="1" applyBorder="1" applyAlignment="1" applyProtection="1">
      <alignment horizontal="right" vertical="center" shrinkToFit="1"/>
    </xf>
    <xf numFmtId="38" fontId="3" fillId="0" borderId="20" xfId="33" applyFont="1" applyFill="1" applyBorder="1" applyAlignment="1" applyProtection="1">
      <alignment horizontal="right" vertical="center" shrinkToFit="1"/>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25" fillId="0" borderId="35" xfId="0" applyFont="1" applyBorder="1" applyAlignment="1">
      <alignment horizontal="center" vertical="center"/>
    </xf>
    <xf numFmtId="0" fontId="26" fillId="0" borderId="37" xfId="0" applyFont="1" applyBorder="1" applyAlignment="1">
      <alignment horizontal="center" vertical="center"/>
    </xf>
    <xf numFmtId="0" fontId="3" fillId="24" borderId="14" xfId="0" applyFont="1" applyFill="1" applyBorder="1" applyAlignment="1">
      <alignment vertical="center" shrinkToFit="1"/>
    </xf>
    <xf numFmtId="0" fontId="3" fillId="24" borderId="15" xfId="0" applyFont="1" applyFill="1" applyBorder="1" applyAlignment="1">
      <alignment vertical="center" shrinkToFit="1"/>
    </xf>
    <xf numFmtId="0" fontId="3" fillId="24" borderId="16" xfId="0" applyFont="1" applyFill="1" applyBorder="1" applyAlignment="1">
      <alignment vertical="center" shrinkToFit="1"/>
    </xf>
    <xf numFmtId="0" fontId="3" fillId="24" borderId="11" xfId="0" applyFont="1" applyFill="1" applyBorder="1" applyAlignment="1">
      <alignment vertical="center" shrinkToFit="1"/>
    </xf>
    <xf numFmtId="0" fontId="3" fillId="24" borderId="12" xfId="0" applyFont="1" applyFill="1" applyBorder="1" applyAlignment="1">
      <alignment vertical="center" shrinkToFit="1"/>
    </xf>
    <xf numFmtId="0" fontId="3" fillId="24" borderId="13" xfId="0" applyFont="1" applyFill="1" applyBorder="1" applyAlignment="1">
      <alignment vertical="center" shrinkToFit="1"/>
    </xf>
    <xf numFmtId="38" fontId="3" fillId="24" borderId="24" xfId="33" applyFont="1" applyFill="1" applyBorder="1" applyAlignment="1" applyProtection="1">
      <alignment horizontal="right" vertical="center" shrinkToFit="1"/>
    </xf>
    <xf numFmtId="38" fontId="3" fillId="24" borderId="25" xfId="33" applyFont="1" applyFill="1" applyBorder="1" applyAlignment="1" applyProtection="1">
      <alignment horizontal="right" vertical="center" shrinkToFit="1"/>
    </xf>
    <xf numFmtId="0" fontId="25" fillId="0" borderId="37" xfId="0" applyFont="1" applyBorder="1" applyAlignment="1">
      <alignment horizontal="center" vertical="center"/>
    </xf>
    <xf numFmtId="38" fontId="3" fillId="24" borderId="14" xfId="33" applyFont="1" applyFill="1" applyBorder="1" applyAlignment="1" applyProtection="1">
      <alignment horizontal="right" vertical="center" shrinkToFit="1"/>
    </xf>
    <xf numFmtId="38" fontId="3" fillId="24" borderId="61" xfId="33" applyFont="1" applyFill="1" applyBorder="1" applyAlignment="1" applyProtection="1">
      <alignment horizontal="right" vertical="center" shrinkToFit="1"/>
    </xf>
    <xf numFmtId="38" fontId="3" fillId="24" borderId="11" xfId="33" applyFont="1" applyFill="1" applyBorder="1" applyAlignment="1" applyProtection="1">
      <alignment horizontal="right" vertical="center" shrinkToFit="1"/>
    </xf>
    <xf numFmtId="38" fontId="3" fillId="24" borderId="59" xfId="33" applyFont="1" applyFill="1" applyBorder="1" applyAlignment="1" applyProtection="1">
      <alignment horizontal="right" vertical="center" shrinkToFit="1"/>
    </xf>
    <xf numFmtId="38" fontId="2" fillId="0" borderId="45" xfId="33" applyFont="1" applyFill="1" applyBorder="1" applyAlignment="1" applyProtection="1">
      <alignment horizontal="right" vertical="center" shrinkToFit="1"/>
    </xf>
    <xf numFmtId="38" fontId="2" fillId="0" borderId="78" xfId="33" applyFont="1" applyFill="1" applyBorder="1" applyAlignment="1" applyProtection="1">
      <alignment horizontal="right" vertical="center" shrinkToFit="1"/>
    </xf>
    <xf numFmtId="0" fontId="2" fillId="0" borderId="7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24" borderId="40" xfId="0" applyFont="1" applyFill="1" applyBorder="1" applyAlignment="1">
      <alignment vertical="center" shrinkToFit="1"/>
    </xf>
    <xf numFmtId="0" fontId="3" fillId="24" borderId="27" xfId="0" applyFont="1" applyFill="1" applyBorder="1" applyAlignment="1">
      <alignment vertical="center" shrinkToFit="1"/>
    </xf>
    <xf numFmtId="0" fontId="3" fillId="24" borderId="44" xfId="0" applyFont="1" applyFill="1" applyBorder="1" applyAlignment="1">
      <alignment vertical="center" shrinkToFit="1"/>
    </xf>
    <xf numFmtId="38" fontId="3" fillId="24" borderId="27" xfId="33" applyFont="1" applyFill="1" applyBorder="1" applyAlignment="1" applyProtection="1">
      <alignment horizontal="right" vertical="center" shrinkToFit="1"/>
    </xf>
    <xf numFmtId="38" fontId="3" fillId="24" borderId="28" xfId="33" applyFont="1" applyFill="1" applyBorder="1" applyAlignment="1" applyProtection="1">
      <alignment horizontal="right" vertical="center" shrinkToFit="1"/>
    </xf>
    <xf numFmtId="38" fontId="3" fillId="24" borderId="0" xfId="33" applyFont="1" applyFill="1" applyBorder="1" applyAlignment="1" applyProtection="1">
      <alignment horizontal="right" vertical="center" shrinkToFit="1"/>
    </xf>
    <xf numFmtId="38" fontId="3" fillId="24" borderId="20" xfId="33" applyFont="1" applyFill="1" applyBorder="1" applyAlignment="1" applyProtection="1">
      <alignment horizontal="right" vertical="center" shrinkToFit="1"/>
    </xf>
    <xf numFmtId="38" fontId="3" fillId="24" borderId="21" xfId="33" applyFont="1" applyFill="1" applyBorder="1" applyAlignment="1" applyProtection="1">
      <alignment horizontal="right" vertical="center" shrinkToFit="1"/>
    </xf>
    <xf numFmtId="38" fontId="3" fillId="24" borderId="23" xfId="33" applyFont="1" applyFill="1" applyBorder="1" applyAlignment="1" applyProtection="1">
      <alignment horizontal="right" vertical="center" shrinkToFi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40" xfId="0" applyFont="1" applyBorder="1">
      <alignment vertical="center"/>
    </xf>
    <xf numFmtId="0" fontId="3" fillId="0" borderId="27" xfId="0" applyFont="1" applyBorder="1">
      <alignment vertical="center"/>
    </xf>
    <xf numFmtId="0" fontId="3" fillId="0" borderId="44" xfId="0" applyFont="1" applyBorder="1">
      <alignment vertical="center"/>
    </xf>
    <xf numFmtId="0" fontId="3" fillId="0" borderId="13" xfId="0" applyFont="1" applyBorder="1" applyAlignment="1">
      <alignment vertical="center" shrinkToFit="1"/>
    </xf>
    <xf numFmtId="0" fontId="3" fillId="0" borderId="76"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38" fontId="3" fillId="24" borderId="38" xfId="33" applyFont="1" applyFill="1" applyBorder="1" applyAlignment="1" applyProtection="1">
      <alignment horizontal="right" vertical="center" shrinkToFit="1"/>
    </xf>
    <xf numFmtId="38" fontId="3" fillId="24" borderId="62" xfId="33" applyFont="1" applyFill="1" applyBorder="1" applyAlignment="1" applyProtection="1">
      <alignment horizontal="right" vertical="center" shrinkToFit="1"/>
    </xf>
    <xf numFmtId="0" fontId="3" fillId="24" borderId="15" xfId="0" applyFont="1" applyFill="1" applyBorder="1" applyAlignment="1">
      <alignment horizontal="left" vertical="center" shrinkToFit="1"/>
    </xf>
    <xf numFmtId="0" fontId="3" fillId="0" borderId="77" xfId="0" applyFont="1" applyBorder="1" applyAlignment="1">
      <alignment horizontal="center" vertical="center"/>
    </xf>
    <xf numFmtId="0" fontId="3" fillId="0" borderId="73" xfId="0" applyFont="1" applyBorder="1" applyAlignment="1">
      <alignment horizontal="center" vertical="center"/>
    </xf>
    <xf numFmtId="0" fontId="3" fillId="24" borderId="35" xfId="0" applyFont="1" applyFill="1" applyBorder="1" applyAlignment="1">
      <alignment horizontal="center" vertical="center" shrinkToFit="1"/>
    </xf>
    <xf numFmtId="0" fontId="3" fillId="24" borderId="36" xfId="0" applyFont="1" applyFill="1" applyBorder="1" applyAlignment="1">
      <alignment horizontal="center" vertical="center" shrinkToFit="1"/>
    </xf>
    <xf numFmtId="0" fontId="3" fillId="24" borderId="37" xfId="0" applyFont="1" applyFill="1" applyBorder="1" applyAlignment="1">
      <alignment horizontal="center" vertical="center" shrinkToFit="1"/>
    </xf>
    <xf numFmtId="0" fontId="22" fillId="0" borderId="0" xfId="0" applyFont="1" applyAlignment="1">
      <alignment horizontal="left" vertical="center"/>
    </xf>
    <xf numFmtId="0" fontId="2" fillId="24" borderId="0" xfId="0" applyFont="1" applyFill="1" applyAlignment="1">
      <alignment horizontal="center" vertical="center" shrinkToFit="1"/>
    </xf>
    <xf numFmtId="0" fontId="3" fillId="24" borderId="0" xfId="0" applyFont="1" applyFill="1" applyAlignment="1">
      <alignment horizontal="left" vertical="center" shrinkToFit="1"/>
    </xf>
    <xf numFmtId="0" fontId="24" fillId="0" borderId="0" xfId="0" applyFont="1" applyBorder="1" applyAlignment="1">
      <alignment horizontal="center" vertical="center" shrinkToFit="1"/>
    </xf>
    <xf numFmtId="0" fontId="24" fillId="0" borderId="10" xfId="0" applyFont="1" applyBorder="1" applyAlignment="1">
      <alignment horizontal="center" vertical="center" shrinkToFit="1"/>
    </xf>
    <xf numFmtId="0" fontId="3" fillId="0" borderId="0"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0</xdr:colOff>
      <xdr:row>52</xdr:row>
      <xdr:rowOff>19050</xdr:rowOff>
    </xdr:from>
    <xdr:to>
      <xdr:col>1</xdr:col>
      <xdr:colOff>0</xdr:colOff>
      <xdr:row>57</xdr:row>
      <xdr:rowOff>76200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25</xdr:row>
          <xdr:rowOff>28575</xdr:rowOff>
        </xdr:from>
        <xdr:to>
          <xdr:col>5</xdr:col>
          <xdr:colOff>9525</xdr:colOff>
          <xdr:row>26</xdr:row>
          <xdr:rowOff>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9525</xdr:rowOff>
        </xdr:from>
        <xdr:to>
          <xdr:col>5</xdr:col>
          <xdr:colOff>9525</xdr:colOff>
          <xdr:row>26</xdr:row>
          <xdr:rowOff>219075</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28575</xdr:rowOff>
        </xdr:from>
        <xdr:to>
          <xdr:col>8</xdr:col>
          <xdr:colOff>171450</xdr:colOff>
          <xdr:row>26</xdr:row>
          <xdr:rowOff>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160867</xdr:colOff>
      <xdr:row>1</xdr:row>
      <xdr:rowOff>16933</xdr:rowOff>
    </xdr:from>
    <xdr:to>
      <xdr:col>36</xdr:col>
      <xdr:colOff>133878</xdr:colOff>
      <xdr:row>7</xdr:row>
      <xdr:rowOff>1057</xdr:rowOff>
    </xdr:to>
    <xdr:sp macro="" textlink="">
      <xdr:nvSpPr>
        <xdr:cNvPr id="11" name="Rectangle 20">
          <a:extLst>
            <a:ext uri="{FF2B5EF4-FFF2-40B4-BE49-F238E27FC236}">
              <a16:creationId xmlns:a16="http://schemas.microsoft.com/office/drawing/2014/main" id="{00000000-0008-0000-0000-00000B000000}"/>
            </a:ext>
          </a:extLst>
        </xdr:cNvPr>
        <xdr:cNvSpPr>
          <a:spLocks noChangeArrowheads="1"/>
        </xdr:cNvSpPr>
      </xdr:nvSpPr>
      <xdr:spPr bwMode="auto">
        <a:xfrm>
          <a:off x="7670800" y="262466"/>
          <a:ext cx="3639079" cy="890058"/>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a:lstStyle/>
        <a:p>
          <a:pPr algn="ctr" rtl="0">
            <a:lnSpc>
              <a:spcPts val="1300"/>
            </a:lnSpc>
            <a:defRPr sz="1000"/>
          </a:pPr>
          <a:r>
            <a:rPr lang="ja-JP" altLang="en-US" sz="1100" b="1" i="0" u="none" strike="noStrike" baseline="0">
              <a:solidFill>
                <a:srgbClr val="000000"/>
              </a:solidFill>
              <a:latin typeface="ＭＳ Ｐゴシック"/>
              <a:ea typeface="ＭＳ Ｐゴシック"/>
            </a:rPr>
            <a:t>※黄色の部分にご記入ください。</a:t>
          </a:r>
          <a:br>
            <a:rPr lang="en-US" altLang="ja-JP" sz="1100" b="1" i="0" u="none" strike="noStrike" baseline="0">
              <a:solidFill>
                <a:srgbClr val="000000"/>
              </a:solidFill>
              <a:latin typeface="ＭＳ Ｐゴシック"/>
              <a:ea typeface="ＭＳ Ｐゴシック"/>
            </a:rPr>
          </a:br>
          <a:r>
            <a:rPr lang="ja-JP" altLang="en-US" sz="1100" b="1" i="0" u="none" strike="noStrike" baseline="0">
              <a:solidFill>
                <a:srgbClr val="000000"/>
              </a:solidFill>
              <a:latin typeface="ＭＳ Ｐゴシック"/>
              <a:ea typeface="ＭＳ Ｐゴシック"/>
            </a:rPr>
            <a:t>白部分の数字は自動で入力されます。</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sng" strike="noStrike" baseline="0">
              <a:solidFill>
                <a:srgbClr val="FF0000"/>
              </a:solidFill>
              <a:effectLst/>
              <a:uFill>
                <a:solidFill>
                  <a:srgbClr val="FF0000"/>
                </a:solidFill>
              </a:uFill>
              <a:latin typeface="+mn-lt"/>
              <a:ea typeface="+mn-ea"/>
              <a:cs typeface="+mn-cs"/>
            </a:rPr>
            <a:t>訂正は二重線訂正の上、訂正印をお願いします。</a:t>
          </a:r>
          <a:r>
            <a:rPr lang="ja-JP" altLang="en-US" sz="1100" b="1" i="0" baseline="0">
              <a:solidFill>
                <a:srgbClr val="FF0000"/>
              </a:solidFill>
              <a:uFill>
                <a:solidFill>
                  <a:srgbClr val="FF0000"/>
                </a:solidFill>
              </a:uFill>
            </a:rPr>
            <a:t> </a:t>
          </a:r>
          <a:endParaRPr lang="en-US" altLang="ja-JP" sz="1100" b="1" i="0" baseline="0">
            <a:solidFill>
              <a:srgbClr val="FF0000"/>
            </a:solidFill>
            <a:uFill>
              <a:solidFill>
                <a:srgbClr val="FF0000"/>
              </a:solidFill>
            </a:uFill>
          </a:endParaRPr>
        </a:p>
        <a:p>
          <a:pPr algn="ctr" rtl="0">
            <a:lnSpc>
              <a:spcPts val="1300"/>
            </a:lnSpc>
            <a:defRPr sz="1000"/>
          </a:pPr>
          <a:r>
            <a:rPr lang="ja-JP" altLang="en-US" sz="1100" b="1" i="0" u="none" strike="noStrike" baseline="0">
              <a:solidFill>
                <a:srgbClr val="FF0000"/>
              </a:solidFill>
              <a:effectLst/>
              <a:uFill>
                <a:solidFill>
                  <a:srgbClr val="FF0000"/>
                </a:solidFill>
              </a:uFill>
              <a:latin typeface="+mn-lt"/>
              <a:ea typeface="+mn-ea"/>
              <a:cs typeface="+mn-cs"/>
            </a:rPr>
            <a:t>修正液の利用はご遠慮ください。</a:t>
          </a:r>
          <a:r>
            <a:rPr lang="ja-JP" altLang="en-US" sz="1100" b="1" i="0" baseline="0">
              <a:solidFill>
                <a:srgbClr val="FF0000"/>
              </a:solidFill>
              <a:uFill>
                <a:solidFill>
                  <a:srgbClr val="FF0000"/>
                </a:solidFill>
              </a:uFill>
            </a:rPr>
            <a:t> </a:t>
          </a:r>
          <a:endParaRPr lang="en-US" altLang="ja-JP" sz="1100" b="1" i="0" u="none" strike="noStrike" baseline="0">
            <a:solidFill>
              <a:srgbClr val="FF0000"/>
            </a:solidFill>
            <a:uFill>
              <a:solidFill>
                <a:srgbClr val="FF0000"/>
              </a:solidFill>
            </a:uFill>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142875</xdr:colOff>
          <xdr:row>18</xdr:row>
          <xdr:rowOff>57150</xdr:rowOff>
        </xdr:from>
        <xdr:to>
          <xdr:col>9</xdr:col>
          <xdr:colOff>295275</xdr:colOff>
          <xdr:row>18</xdr:row>
          <xdr:rowOff>180975</xdr:rowOff>
        </xdr:to>
        <xdr:sp macro="" textlink="">
          <xdr:nvSpPr>
            <xdr:cNvPr id="2049" name="OptionButton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19</xdr:row>
          <xdr:rowOff>76200</xdr:rowOff>
        </xdr:from>
        <xdr:to>
          <xdr:col>9</xdr:col>
          <xdr:colOff>276225</xdr:colOff>
          <xdr:row>19</xdr:row>
          <xdr:rowOff>228600</xdr:rowOff>
        </xdr:to>
        <xdr:sp macro="" textlink="">
          <xdr:nvSpPr>
            <xdr:cNvPr id="2050" name="OptionButton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76200</xdr:rowOff>
        </xdr:from>
        <xdr:to>
          <xdr:col>13</xdr:col>
          <xdr:colOff>257175</xdr:colOff>
          <xdr:row>18</xdr:row>
          <xdr:rowOff>219075</xdr:rowOff>
        </xdr:to>
        <xdr:sp macro="" textlink="">
          <xdr:nvSpPr>
            <xdr:cNvPr id="2051" name="OptionButton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190500</xdr:colOff>
      <xdr:row>2</xdr:row>
      <xdr:rowOff>171450</xdr:rowOff>
    </xdr:from>
    <xdr:to>
      <xdr:col>14</xdr:col>
      <xdr:colOff>209550</xdr:colOff>
      <xdr:row>3</xdr:row>
      <xdr:rowOff>190500</xdr:rowOff>
    </xdr:to>
    <xdr:sp macro="" textlink="">
      <xdr:nvSpPr>
        <xdr:cNvPr id="2052" name="Rectangle 47">
          <a:extLst>
            <a:ext uri="{FF2B5EF4-FFF2-40B4-BE49-F238E27FC236}">
              <a16:creationId xmlns:a16="http://schemas.microsoft.com/office/drawing/2014/main" id="{00000000-0008-0000-0100-000004080000}"/>
            </a:ext>
          </a:extLst>
        </xdr:cNvPr>
        <xdr:cNvSpPr>
          <a:spLocks noChangeArrowheads="1"/>
        </xdr:cNvSpPr>
      </xdr:nvSpPr>
      <xdr:spPr bwMode="auto">
        <a:xfrm>
          <a:off x="4305300" y="666750"/>
          <a:ext cx="2990850" cy="2286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t"/>
        <a:lstStyle/>
        <a:p>
          <a:pPr algn="l" rtl="0">
            <a:defRPr sz="1000"/>
          </a:pPr>
          <a:r>
            <a:rPr lang="ja-JP" altLang="en-US" sz="1100" b="1" i="0" u="none" strike="noStrike" baseline="0">
              <a:solidFill>
                <a:srgbClr val="000000"/>
              </a:solidFill>
              <a:latin typeface="ＭＳ Ｐゴシック"/>
              <a:ea typeface="ＭＳ Ｐゴシック"/>
            </a:rPr>
            <a:t>※黄色のついている部分にご記入ください。</a:t>
          </a:r>
        </a:p>
      </xdr:txBody>
    </xdr:sp>
    <xdr:clientData/>
  </xdr:twoCellAnchor>
  <xdr:twoCellAnchor>
    <xdr:from>
      <xdr:col>24</xdr:col>
      <xdr:colOff>200025</xdr:colOff>
      <xdr:row>4</xdr:row>
      <xdr:rowOff>28575</xdr:rowOff>
    </xdr:from>
    <xdr:to>
      <xdr:col>32</xdr:col>
      <xdr:colOff>990600</xdr:colOff>
      <xdr:row>5</xdr:row>
      <xdr:rowOff>76200</xdr:rowOff>
    </xdr:to>
    <xdr:sp macro="" textlink="">
      <xdr:nvSpPr>
        <xdr:cNvPr id="2060" name="AutoShape 12">
          <a:extLst>
            <a:ext uri="{FF2B5EF4-FFF2-40B4-BE49-F238E27FC236}">
              <a16:creationId xmlns:a16="http://schemas.microsoft.com/office/drawing/2014/main" id="{00000000-0008-0000-0100-00000C080000}"/>
            </a:ext>
          </a:extLst>
        </xdr:cNvPr>
        <xdr:cNvSpPr>
          <a:spLocks noChangeArrowheads="1"/>
        </xdr:cNvSpPr>
      </xdr:nvSpPr>
      <xdr:spPr bwMode="auto">
        <a:xfrm>
          <a:off x="11010900" y="942975"/>
          <a:ext cx="2486025" cy="257175"/>
        </a:xfrm>
        <a:prstGeom prst="wedgeRectCallout">
          <a:avLst>
            <a:gd name="adj1" fmla="val -45787"/>
            <a:gd name="adj2" fmla="val 112963"/>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代表者役職名・代表者名を記入します</a:t>
          </a:r>
        </a:p>
      </xdr:txBody>
    </xdr:sp>
    <xdr:clientData/>
  </xdr:twoCellAnchor>
  <xdr:twoCellAnchor>
    <xdr:from>
      <xdr:col>25</xdr:col>
      <xdr:colOff>152400</xdr:colOff>
      <xdr:row>6</xdr:row>
      <xdr:rowOff>9525</xdr:rowOff>
    </xdr:from>
    <xdr:to>
      <xdr:col>32</xdr:col>
      <xdr:colOff>1019175</xdr:colOff>
      <xdr:row>7</xdr:row>
      <xdr:rowOff>66675</xdr:rowOff>
    </xdr:to>
    <xdr:sp macro="" textlink="">
      <xdr:nvSpPr>
        <xdr:cNvPr id="2061" name="AutoShape 13">
          <a:extLst>
            <a:ext uri="{FF2B5EF4-FFF2-40B4-BE49-F238E27FC236}">
              <a16:creationId xmlns:a16="http://schemas.microsoft.com/office/drawing/2014/main" id="{00000000-0008-0000-0100-00000D080000}"/>
            </a:ext>
          </a:extLst>
        </xdr:cNvPr>
        <xdr:cNvSpPr>
          <a:spLocks noChangeArrowheads="1"/>
        </xdr:cNvSpPr>
      </xdr:nvSpPr>
      <xdr:spPr bwMode="auto">
        <a:xfrm>
          <a:off x="11334750" y="1343025"/>
          <a:ext cx="2190750" cy="266700"/>
        </a:xfrm>
        <a:prstGeom prst="wedgeRectCallout">
          <a:avLst>
            <a:gd name="adj1" fmla="val -30435"/>
            <a:gd name="adj2" fmla="val 10714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担当者の氏名記入・捺印をします</a:t>
          </a:r>
        </a:p>
      </xdr:txBody>
    </xdr:sp>
    <xdr:clientData/>
  </xdr:twoCellAnchor>
  <xdr:twoCellAnchor>
    <xdr:from>
      <xdr:col>25</xdr:col>
      <xdr:colOff>38100</xdr:colOff>
      <xdr:row>12</xdr:row>
      <xdr:rowOff>38100</xdr:rowOff>
    </xdr:from>
    <xdr:to>
      <xdr:col>32</xdr:col>
      <xdr:colOff>1685925</xdr:colOff>
      <xdr:row>14</xdr:row>
      <xdr:rowOff>123825</xdr:rowOff>
    </xdr:to>
    <xdr:sp macro="" textlink="">
      <xdr:nvSpPr>
        <xdr:cNvPr id="2062" name="AutoShape 14">
          <a:extLst>
            <a:ext uri="{FF2B5EF4-FFF2-40B4-BE49-F238E27FC236}">
              <a16:creationId xmlns:a16="http://schemas.microsoft.com/office/drawing/2014/main" id="{00000000-0008-0000-0100-00000E080000}"/>
            </a:ext>
          </a:extLst>
        </xdr:cNvPr>
        <xdr:cNvSpPr>
          <a:spLocks noChangeArrowheads="1"/>
        </xdr:cNvSpPr>
      </xdr:nvSpPr>
      <xdr:spPr bwMode="auto">
        <a:xfrm>
          <a:off x="11176000" y="2705100"/>
          <a:ext cx="2968625" cy="428625"/>
        </a:xfrm>
        <a:prstGeom prst="wedgeRectCallout">
          <a:avLst>
            <a:gd name="adj1" fmla="val -43602"/>
            <a:gd name="adj2" fmla="val 7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一般/管理研修終了翌日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不参加の場合は到着当日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～帰国日の前日または研修終了日を記入します</a:t>
          </a:r>
        </a:p>
      </xdr:txBody>
    </xdr:sp>
    <xdr:clientData/>
  </xdr:twoCellAnchor>
  <xdr:twoCellAnchor>
    <xdr:from>
      <xdr:col>32</xdr:col>
      <xdr:colOff>120650</xdr:colOff>
      <xdr:row>15</xdr:row>
      <xdr:rowOff>12700</xdr:rowOff>
    </xdr:from>
    <xdr:to>
      <xdr:col>32</xdr:col>
      <xdr:colOff>2568575</xdr:colOff>
      <xdr:row>16</xdr:row>
      <xdr:rowOff>190500</xdr:rowOff>
    </xdr:to>
    <xdr:sp macro="" textlink="">
      <xdr:nvSpPr>
        <xdr:cNvPr id="2064" name="AutoShape 16">
          <a:extLst>
            <a:ext uri="{FF2B5EF4-FFF2-40B4-BE49-F238E27FC236}">
              <a16:creationId xmlns:a16="http://schemas.microsoft.com/office/drawing/2014/main" id="{00000000-0008-0000-0100-000010080000}"/>
            </a:ext>
          </a:extLst>
        </xdr:cNvPr>
        <xdr:cNvSpPr>
          <a:spLocks noChangeArrowheads="1"/>
        </xdr:cNvSpPr>
      </xdr:nvSpPr>
      <xdr:spPr bwMode="auto">
        <a:xfrm>
          <a:off x="12579350" y="3251200"/>
          <a:ext cx="2447925" cy="431800"/>
        </a:xfrm>
        <a:prstGeom prst="wedgeRectCallout">
          <a:avLst>
            <a:gd name="adj1" fmla="val -63621"/>
            <a:gd name="adj2" fmla="val 95588"/>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一時帰国及び入院日数が差引かれた実地研修日数が自動表示されます</a:t>
          </a:r>
        </a:p>
      </xdr:txBody>
    </xdr:sp>
    <xdr:clientData/>
  </xdr:twoCellAnchor>
  <xdr:twoCellAnchor>
    <xdr:from>
      <xdr:col>32</xdr:col>
      <xdr:colOff>38100</xdr:colOff>
      <xdr:row>17</xdr:row>
      <xdr:rowOff>228600</xdr:rowOff>
    </xdr:from>
    <xdr:to>
      <xdr:col>32</xdr:col>
      <xdr:colOff>2533650</xdr:colOff>
      <xdr:row>20</xdr:row>
      <xdr:rowOff>38100</xdr:rowOff>
    </xdr:to>
    <xdr:sp macro="" textlink="">
      <xdr:nvSpPr>
        <xdr:cNvPr id="2065" name="AutoShape 17">
          <a:extLst>
            <a:ext uri="{FF2B5EF4-FFF2-40B4-BE49-F238E27FC236}">
              <a16:creationId xmlns:a16="http://schemas.microsoft.com/office/drawing/2014/main" id="{00000000-0008-0000-0100-000011080000}"/>
            </a:ext>
          </a:extLst>
        </xdr:cNvPr>
        <xdr:cNvSpPr>
          <a:spLocks noChangeArrowheads="1"/>
        </xdr:cNvSpPr>
      </xdr:nvSpPr>
      <xdr:spPr bwMode="auto">
        <a:xfrm>
          <a:off x="12544425" y="4381500"/>
          <a:ext cx="2495550" cy="552450"/>
        </a:xfrm>
        <a:prstGeom prst="wedgeRectCallout">
          <a:avLst>
            <a:gd name="adj1" fmla="val -57250"/>
            <a:gd name="adj2" fmla="val -3449"/>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・出国日～再入国日前日を記入します</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・実地研修費は出国日から再入国日前日分までは補助対象となりません</a:t>
          </a:r>
        </a:p>
      </xdr:txBody>
    </xdr:sp>
    <xdr:clientData/>
  </xdr:twoCellAnchor>
  <xdr:twoCellAnchor>
    <xdr:from>
      <xdr:col>32</xdr:col>
      <xdr:colOff>38100</xdr:colOff>
      <xdr:row>20</xdr:row>
      <xdr:rowOff>190500</xdr:rowOff>
    </xdr:from>
    <xdr:to>
      <xdr:col>32</xdr:col>
      <xdr:colOff>2457450</xdr:colOff>
      <xdr:row>23</xdr:row>
      <xdr:rowOff>0</xdr:rowOff>
    </xdr:to>
    <xdr:sp macro="" textlink="">
      <xdr:nvSpPr>
        <xdr:cNvPr id="2066" name="AutoShape 18">
          <a:extLst>
            <a:ext uri="{FF2B5EF4-FFF2-40B4-BE49-F238E27FC236}">
              <a16:creationId xmlns:a16="http://schemas.microsoft.com/office/drawing/2014/main" id="{00000000-0008-0000-0100-000012080000}"/>
            </a:ext>
          </a:extLst>
        </xdr:cNvPr>
        <xdr:cNvSpPr>
          <a:spLocks noChangeArrowheads="1"/>
        </xdr:cNvSpPr>
      </xdr:nvSpPr>
      <xdr:spPr bwMode="auto">
        <a:xfrm>
          <a:off x="12544425" y="5086350"/>
          <a:ext cx="2419350" cy="552450"/>
        </a:xfrm>
        <a:prstGeom prst="wedgeRectCallout">
          <a:avLst>
            <a:gd name="adj1" fmla="val -57088"/>
            <a:gd name="adj2" fmla="val -4138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・入院日～退院日を記入します</a:t>
          </a:r>
        </a:p>
        <a:p>
          <a:pPr algn="l" rtl="0">
            <a:lnSpc>
              <a:spcPts val="1100"/>
            </a:lnSpc>
            <a:defRPr sz="1000"/>
          </a:pPr>
          <a:r>
            <a:rPr lang="ja-JP" altLang="en-US" sz="1000" b="0" i="0" u="none" strike="noStrike" baseline="0">
              <a:solidFill>
                <a:srgbClr val="000000"/>
              </a:solidFill>
              <a:latin typeface="ＭＳ Ｐゴシック"/>
              <a:ea typeface="ＭＳ Ｐゴシック"/>
            </a:rPr>
            <a:t>・実地研修費は入院日から退院日当日分まで補助対象となりません</a:t>
          </a:r>
        </a:p>
      </xdr:txBody>
    </xdr:sp>
    <xdr:clientData/>
  </xdr:twoCellAnchor>
  <xdr:twoCellAnchor>
    <xdr:from>
      <xdr:col>14</xdr:col>
      <xdr:colOff>101601</xdr:colOff>
      <xdr:row>22</xdr:row>
      <xdr:rowOff>133350</xdr:rowOff>
    </xdr:from>
    <xdr:to>
      <xdr:col>25</xdr:col>
      <xdr:colOff>139701</xdr:colOff>
      <xdr:row>25</xdr:row>
      <xdr:rowOff>47625</xdr:rowOff>
    </xdr:to>
    <xdr:sp macro="" textlink="">
      <xdr:nvSpPr>
        <xdr:cNvPr id="2067" name="AutoShape 19">
          <a:extLst>
            <a:ext uri="{FF2B5EF4-FFF2-40B4-BE49-F238E27FC236}">
              <a16:creationId xmlns:a16="http://schemas.microsoft.com/office/drawing/2014/main" id="{00000000-0008-0000-0100-000013080000}"/>
            </a:ext>
          </a:extLst>
        </xdr:cNvPr>
        <xdr:cNvSpPr>
          <a:spLocks noChangeArrowheads="1"/>
        </xdr:cNvSpPr>
      </xdr:nvSpPr>
      <xdr:spPr bwMode="auto">
        <a:xfrm>
          <a:off x="7162801" y="5149850"/>
          <a:ext cx="4114800" cy="765175"/>
        </a:xfrm>
        <a:prstGeom prst="wedgeRectCallout">
          <a:avLst>
            <a:gd name="adj1" fmla="val -91968"/>
            <a:gd name="adj2" fmla="val 86708"/>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・実地研修に直接または間接的に関わった指導員等の人件費を記入します</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・社員の場合は、時間単価を算出して記入します。</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rgbClr val="000000"/>
              </a:solidFill>
              <a:latin typeface="ＭＳ Ｐゴシック"/>
              <a:ea typeface="ＭＳ Ｐゴシック"/>
            </a:rPr>
            <a:t>実地研修を外部に依頼した場合は、支払額を記入します</a:t>
          </a:r>
        </a:p>
        <a:p>
          <a:pPr algn="l" rtl="0">
            <a:lnSpc>
              <a:spcPts val="1100"/>
            </a:lnSpc>
            <a:defRPr sz="1000"/>
          </a:pPr>
          <a:r>
            <a:rPr lang="ja-JP" altLang="en-US" sz="1000" b="0" i="0" u="none" strike="noStrike" baseline="0">
              <a:solidFill>
                <a:srgbClr val="000000"/>
              </a:solidFill>
              <a:latin typeface="ＭＳ Ｐゴシック"/>
              <a:ea typeface="ＭＳ Ｐゴシック"/>
            </a:rPr>
            <a:t>・グループ研修の場合は、人数割りした１人当たりの金額を記入します</a:t>
          </a:r>
        </a:p>
      </xdr:txBody>
    </xdr:sp>
    <xdr:clientData/>
  </xdr:twoCellAnchor>
  <xdr:twoCellAnchor>
    <xdr:from>
      <xdr:col>32</xdr:col>
      <xdr:colOff>82550</xdr:colOff>
      <xdr:row>26</xdr:row>
      <xdr:rowOff>155575</xdr:rowOff>
    </xdr:from>
    <xdr:to>
      <xdr:col>32</xdr:col>
      <xdr:colOff>2692400</xdr:colOff>
      <xdr:row>28</xdr:row>
      <xdr:rowOff>114300</xdr:rowOff>
    </xdr:to>
    <xdr:sp macro="" textlink="">
      <xdr:nvSpPr>
        <xdr:cNvPr id="2068" name="AutoShape 20">
          <a:extLst>
            <a:ext uri="{FF2B5EF4-FFF2-40B4-BE49-F238E27FC236}">
              <a16:creationId xmlns:a16="http://schemas.microsoft.com/office/drawing/2014/main" id="{00000000-0008-0000-0100-000014080000}"/>
            </a:ext>
          </a:extLst>
        </xdr:cNvPr>
        <xdr:cNvSpPr>
          <a:spLocks noChangeArrowheads="1"/>
        </xdr:cNvSpPr>
      </xdr:nvSpPr>
      <xdr:spPr bwMode="auto">
        <a:xfrm>
          <a:off x="12541250" y="6276975"/>
          <a:ext cx="2609850" cy="466725"/>
        </a:xfrm>
        <a:prstGeom prst="wedgeRectCallout">
          <a:avLst>
            <a:gd name="adj1" fmla="val -53282"/>
            <a:gd name="adj2" fmla="val 148531"/>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研修生に与えた器工具の費用、研修に使用した教室使用料、設備等の使用料及び破損等の補修費用</a:t>
          </a:r>
        </a:p>
      </xdr:txBody>
    </xdr:sp>
    <xdr:clientData/>
  </xdr:twoCellAnchor>
  <xdr:twoCellAnchor>
    <xdr:from>
      <xdr:col>32</xdr:col>
      <xdr:colOff>104775</xdr:colOff>
      <xdr:row>30</xdr:row>
      <xdr:rowOff>57150</xdr:rowOff>
    </xdr:from>
    <xdr:to>
      <xdr:col>32</xdr:col>
      <xdr:colOff>2343150</xdr:colOff>
      <xdr:row>31</xdr:row>
      <xdr:rowOff>57150</xdr:rowOff>
    </xdr:to>
    <xdr:sp macro="" textlink="">
      <xdr:nvSpPr>
        <xdr:cNvPr id="2069" name="AutoShape 21">
          <a:extLst>
            <a:ext uri="{FF2B5EF4-FFF2-40B4-BE49-F238E27FC236}">
              <a16:creationId xmlns:a16="http://schemas.microsoft.com/office/drawing/2014/main" id="{00000000-0008-0000-0100-000015080000}"/>
            </a:ext>
          </a:extLst>
        </xdr:cNvPr>
        <xdr:cNvSpPr>
          <a:spLocks noChangeArrowheads="1"/>
        </xdr:cNvSpPr>
      </xdr:nvSpPr>
      <xdr:spPr bwMode="auto">
        <a:xfrm>
          <a:off x="12611100" y="7524750"/>
          <a:ext cx="2238375" cy="247650"/>
        </a:xfrm>
        <a:prstGeom prst="wedgeRectCallout">
          <a:avLst>
            <a:gd name="adj1" fmla="val -56384"/>
            <a:gd name="adj2" fmla="val 80769"/>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実地研修のために使用した材料費等</a:t>
          </a:r>
        </a:p>
      </xdr:txBody>
    </xdr:sp>
    <xdr:clientData/>
  </xdr:twoCellAnchor>
  <xdr:twoCellAnchor>
    <xdr:from>
      <xdr:col>32</xdr:col>
      <xdr:colOff>209550</xdr:colOff>
      <xdr:row>31</xdr:row>
      <xdr:rowOff>180975</xdr:rowOff>
    </xdr:from>
    <xdr:to>
      <xdr:col>33</xdr:col>
      <xdr:colOff>257175</xdr:colOff>
      <xdr:row>32</xdr:row>
      <xdr:rowOff>142875</xdr:rowOff>
    </xdr:to>
    <xdr:sp macro="" textlink="">
      <xdr:nvSpPr>
        <xdr:cNvPr id="2070" name="AutoShape 22">
          <a:extLst>
            <a:ext uri="{FF2B5EF4-FFF2-40B4-BE49-F238E27FC236}">
              <a16:creationId xmlns:a16="http://schemas.microsoft.com/office/drawing/2014/main" id="{00000000-0008-0000-0100-000016080000}"/>
            </a:ext>
          </a:extLst>
        </xdr:cNvPr>
        <xdr:cNvSpPr>
          <a:spLocks noChangeArrowheads="1"/>
        </xdr:cNvSpPr>
      </xdr:nvSpPr>
      <xdr:spPr bwMode="auto">
        <a:xfrm>
          <a:off x="12715875" y="7896225"/>
          <a:ext cx="2895600" cy="209550"/>
        </a:xfrm>
        <a:prstGeom prst="wedgeRectCallout">
          <a:avLst>
            <a:gd name="adj1" fmla="val -57565"/>
            <a:gd name="adj2" fmla="val 2272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テキストまたはマニュアル等（コピー代含む）</a:t>
          </a:r>
        </a:p>
      </xdr:txBody>
    </xdr:sp>
    <xdr:clientData/>
  </xdr:twoCellAnchor>
  <xdr:twoCellAnchor>
    <xdr:from>
      <xdr:col>32</xdr:col>
      <xdr:colOff>238125</xdr:colOff>
      <xdr:row>33</xdr:row>
      <xdr:rowOff>0</xdr:rowOff>
    </xdr:from>
    <xdr:to>
      <xdr:col>33</xdr:col>
      <xdr:colOff>28575</xdr:colOff>
      <xdr:row>33</xdr:row>
      <xdr:rowOff>219075</xdr:rowOff>
    </xdr:to>
    <xdr:sp macro="" textlink="">
      <xdr:nvSpPr>
        <xdr:cNvPr id="2071" name="AutoShape 23">
          <a:extLst>
            <a:ext uri="{FF2B5EF4-FFF2-40B4-BE49-F238E27FC236}">
              <a16:creationId xmlns:a16="http://schemas.microsoft.com/office/drawing/2014/main" id="{00000000-0008-0000-0100-000017080000}"/>
            </a:ext>
          </a:extLst>
        </xdr:cNvPr>
        <xdr:cNvSpPr>
          <a:spLocks noChangeArrowheads="1"/>
        </xdr:cNvSpPr>
      </xdr:nvSpPr>
      <xdr:spPr bwMode="auto">
        <a:xfrm>
          <a:off x="12744450" y="8210550"/>
          <a:ext cx="2638425" cy="219075"/>
        </a:xfrm>
        <a:prstGeom prst="wedgeRectCallout">
          <a:avLst>
            <a:gd name="adj1" fmla="val -58306"/>
            <a:gd name="adj2" fmla="val 1956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作業衣、安全靴、帽子、ヘルメット、手袋等</a:t>
          </a:r>
        </a:p>
      </xdr:txBody>
    </xdr:sp>
    <xdr:clientData/>
  </xdr:twoCellAnchor>
  <xdr:twoCellAnchor>
    <xdr:from>
      <xdr:col>32</xdr:col>
      <xdr:colOff>219075</xdr:colOff>
      <xdr:row>34</xdr:row>
      <xdr:rowOff>19050</xdr:rowOff>
    </xdr:from>
    <xdr:to>
      <xdr:col>32</xdr:col>
      <xdr:colOff>2705100</xdr:colOff>
      <xdr:row>34</xdr:row>
      <xdr:rowOff>228600</xdr:rowOff>
    </xdr:to>
    <xdr:sp macro="" textlink="">
      <xdr:nvSpPr>
        <xdr:cNvPr id="2072" name="AutoShape 24">
          <a:extLst>
            <a:ext uri="{FF2B5EF4-FFF2-40B4-BE49-F238E27FC236}">
              <a16:creationId xmlns:a16="http://schemas.microsoft.com/office/drawing/2014/main" id="{00000000-0008-0000-0100-000018080000}"/>
            </a:ext>
          </a:extLst>
        </xdr:cNvPr>
        <xdr:cNvSpPr>
          <a:spLocks noChangeArrowheads="1"/>
        </xdr:cNvSpPr>
      </xdr:nvSpPr>
      <xdr:spPr bwMode="auto">
        <a:xfrm>
          <a:off x="12725400" y="8477250"/>
          <a:ext cx="2486025" cy="209550"/>
        </a:xfrm>
        <a:prstGeom prst="wedgeRectCallout">
          <a:avLst>
            <a:gd name="adj1" fmla="val -58810"/>
            <a:gd name="adj2" fmla="val 1363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筆記用具、ファイル、電卓等事務用品等</a:t>
          </a:r>
        </a:p>
      </xdr:txBody>
    </xdr:sp>
    <xdr:clientData/>
  </xdr:twoCellAnchor>
  <xdr:twoCellAnchor>
    <xdr:from>
      <xdr:col>32</xdr:col>
      <xdr:colOff>180975</xdr:colOff>
      <xdr:row>35</xdr:row>
      <xdr:rowOff>28575</xdr:rowOff>
    </xdr:from>
    <xdr:to>
      <xdr:col>33</xdr:col>
      <xdr:colOff>76200</xdr:colOff>
      <xdr:row>35</xdr:row>
      <xdr:rowOff>228600</xdr:rowOff>
    </xdr:to>
    <xdr:sp macro="" textlink="">
      <xdr:nvSpPr>
        <xdr:cNvPr id="2073" name="AutoShape 25">
          <a:extLst>
            <a:ext uri="{FF2B5EF4-FFF2-40B4-BE49-F238E27FC236}">
              <a16:creationId xmlns:a16="http://schemas.microsoft.com/office/drawing/2014/main" id="{00000000-0008-0000-0100-000019080000}"/>
            </a:ext>
          </a:extLst>
        </xdr:cNvPr>
        <xdr:cNvSpPr>
          <a:spLocks noChangeArrowheads="1"/>
        </xdr:cNvSpPr>
      </xdr:nvSpPr>
      <xdr:spPr bwMode="auto">
        <a:xfrm>
          <a:off x="12687300" y="8734425"/>
          <a:ext cx="2743200" cy="200025"/>
        </a:xfrm>
        <a:prstGeom prst="wedgeRectCallout">
          <a:avLst>
            <a:gd name="adj1" fmla="val -56597"/>
            <a:gd name="adj2" fmla="val -238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宿泊場所から実地研修場所までの交通費等</a:t>
          </a:r>
        </a:p>
      </xdr:txBody>
    </xdr:sp>
    <xdr:clientData/>
  </xdr:twoCellAnchor>
  <xdr:twoCellAnchor>
    <xdr:from>
      <xdr:col>32</xdr:col>
      <xdr:colOff>533400</xdr:colOff>
      <xdr:row>36</xdr:row>
      <xdr:rowOff>47625</xdr:rowOff>
    </xdr:from>
    <xdr:to>
      <xdr:col>32</xdr:col>
      <xdr:colOff>2438400</xdr:colOff>
      <xdr:row>37</xdr:row>
      <xdr:rowOff>19050</xdr:rowOff>
    </xdr:to>
    <xdr:sp macro="" textlink="">
      <xdr:nvSpPr>
        <xdr:cNvPr id="2074" name="AutoShape 26">
          <a:extLst>
            <a:ext uri="{FF2B5EF4-FFF2-40B4-BE49-F238E27FC236}">
              <a16:creationId xmlns:a16="http://schemas.microsoft.com/office/drawing/2014/main" id="{00000000-0008-0000-0100-00001A080000}"/>
            </a:ext>
          </a:extLst>
        </xdr:cNvPr>
        <xdr:cNvSpPr>
          <a:spLocks noChangeArrowheads="1"/>
        </xdr:cNvSpPr>
      </xdr:nvSpPr>
      <xdr:spPr bwMode="auto">
        <a:xfrm>
          <a:off x="13039725" y="9001125"/>
          <a:ext cx="1905000" cy="219075"/>
        </a:xfrm>
        <a:prstGeom prst="wedgeRectCallout">
          <a:avLst>
            <a:gd name="adj1" fmla="val -78000"/>
            <a:gd name="adj2" fmla="val -1087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研修生の工場見学等旅費等</a:t>
          </a:r>
        </a:p>
      </xdr:txBody>
    </xdr:sp>
    <xdr:clientData/>
  </xdr:twoCellAnchor>
  <xdr:twoCellAnchor>
    <xdr:from>
      <xdr:col>32</xdr:col>
      <xdr:colOff>419100</xdr:colOff>
      <xdr:row>37</xdr:row>
      <xdr:rowOff>114300</xdr:rowOff>
    </xdr:from>
    <xdr:to>
      <xdr:col>32</xdr:col>
      <xdr:colOff>2733675</xdr:colOff>
      <xdr:row>38</xdr:row>
      <xdr:rowOff>85725</xdr:rowOff>
    </xdr:to>
    <xdr:sp macro="" textlink="">
      <xdr:nvSpPr>
        <xdr:cNvPr id="2075" name="AutoShape 27">
          <a:extLst>
            <a:ext uri="{FF2B5EF4-FFF2-40B4-BE49-F238E27FC236}">
              <a16:creationId xmlns:a16="http://schemas.microsoft.com/office/drawing/2014/main" id="{00000000-0008-0000-0100-00001B080000}"/>
            </a:ext>
          </a:extLst>
        </xdr:cNvPr>
        <xdr:cNvSpPr>
          <a:spLocks noChangeArrowheads="1"/>
        </xdr:cNvSpPr>
      </xdr:nvSpPr>
      <xdr:spPr bwMode="auto">
        <a:xfrm>
          <a:off x="12925425" y="9315450"/>
          <a:ext cx="2314575" cy="219075"/>
        </a:xfrm>
        <a:prstGeom prst="wedgeRectCallout">
          <a:avLst>
            <a:gd name="adj1" fmla="val -68931"/>
            <a:gd name="adj2" fmla="val -5869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工場見学等の引率指導員の旅費等</a:t>
          </a:r>
        </a:p>
      </xdr:txBody>
    </xdr:sp>
    <xdr:clientData/>
  </xdr:twoCellAnchor>
  <xdr:twoCellAnchor>
    <xdr:from>
      <xdr:col>32</xdr:col>
      <xdr:colOff>228600</xdr:colOff>
      <xdr:row>39</xdr:row>
      <xdr:rowOff>76200</xdr:rowOff>
    </xdr:from>
    <xdr:to>
      <xdr:col>32</xdr:col>
      <xdr:colOff>2705100</xdr:colOff>
      <xdr:row>40</xdr:row>
      <xdr:rowOff>38100</xdr:rowOff>
    </xdr:to>
    <xdr:sp macro="" textlink="">
      <xdr:nvSpPr>
        <xdr:cNvPr id="2076" name="AutoShape 28">
          <a:extLst>
            <a:ext uri="{FF2B5EF4-FFF2-40B4-BE49-F238E27FC236}">
              <a16:creationId xmlns:a16="http://schemas.microsoft.com/office/drawing/2014/main" id="{00000000-0008-0000-0100-00001C080000}"/>
            </a:ext>
          </a:extLst>
        </xdr:cNvPr>
        <xdr:cNvSpPr>
          <a:spLocks noChangeArrowheads="1"/>
        </xdr:cNvSpPr>
      </xdr:nvSpPr>
      <xdr:spPr bwMode="auto">
        <a:xfrm>
          <a:off x="12734925" y="9772650"/>
          <a:ext cx="2476500" cy="209550"/>
        </a:xfrm>
        <a:prstGeom prst="wedgeRectCallout">
          <a:avLst>
            <a:gd name="adj1" fmla="val -59231"/>
            <a:gd name="adj2" fmla="val -127273"/>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派遣企業との電話代、FAX代、切手代等</a:t>
          </a:r>
        </a:p>
      </xdr:txBody>
    </xdr:sp>
    <xdr:clientData/>
  </xdr:twoCellAnchor>
  <xdr:twoCellAnchor>
    <xdr:from>
      <xdr:col>25</xdr:col>
      <xdr:colOff>98425</xdr:colOff>
      <xdr:row>44</xdr:row>
      <xdr:rowOff>190500</xdr:rowOff>
    </xdr:from>
    <xdr:to>
      <xdr:col>32</xdr:col>
      <xdr:colOff>1501775</xdr:colOff>
      <xdr:row>46</xdr:row>
      <xdr:rowOff>44450</xdr:rowOff>
    </xdr:to>
    <xdr:sp macro="" textlink="">
      <xdr:nvSpPr>
        <xdr:cNvPr id="2077" name="AutoShape 29">
          <a:extLst>
            <a:ext uri="{FF2B5EF4-FFF2-40B4-BE49-F238E27FC236}">
              <a16:creationId xmlns:a16="http://schemas.microsoft.com/office/drawing/2014/main" id="{00000000-0008-0000-0100-00001D080000}"/>
            </a:ext>
          </a:extLst>
        </xdr:cNvPr>
        <xdr:cNvSpPr>
          <a:spLocks noChangeArrowheads="1"/>
        </xdr:cNvSpPr>
      </xdr:nvSpPr>
      <xdr:spPr bwMode="auto">
        <a:xfrm>
          <a:off x="11236325" y="10807700"/>
          <a:ext cx="2724150" cy="374650"/>
        </a:xfrm>
        <a:prstGeom prst="wedgeRectCallout">
          <a:avLst>
            <a:gd name="adj1" fmla="val -12417"/>
            <a:gd name="adj2" fmla="val -139521"/>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報告額が実地研修費支給額を下回る場合は、</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rgbClr val="000000"/>
              </a:solidFill>
              <a:latin typeface="ＭＳ Ｐゴシック"/>
              <a:ea typeface="ＭＳ Ｐゴシック"/>
            </a:rPr>
            <a:t>差額を返納いただくことになります</a:t>
          </a:r>
        </a:p>
      </xdr:txBody>
    </xdr:sp>
    <xdr:clientData/>
  </xdr:twoCellAnchor>
  <xdr:twoCellAnchor>
    <xdr:from>
      <xdr:col>0</xdr:col>
      <xdr:colOff>85725</xdr:colOff>
      <xdr:row>3</xdr:row>
      <xdr:rowOff>85725</xdr:rowOff>
    </xdr:from>
    <xdr:to>
      <xdr:col>5</xdr:col>
      <xdr:colOff>619125</xdr:colOff>
      <xdr:row>33</xdr:row>
      <xdr:rowOff>0</xdr:rowOff>
    </xdr:to>
    <xdr:sp macro="" textlink="">
      <xdr:nvSpPr>
        <xdr:cNvPr id="2079" name="Rectangle 31">
          <a:extLst>
            <a:ext uri="{FF2B5EF4-FFF2-40B4-BE49-F238E27FC236}">
              <a16:creationId xmlns:a16="http://schemas.microsoft.com/office/drawing/2014/main" id="{00000000-0008-0000-0100-00001F080000}"/>
            </a:ext>
          </a:extLst>
        </xdr:cNvPr>
        <xdr:cNvSpPr>
          <a:spLocks noChangeArrowheads="1"/>
        </xdr:cNvSpPr>
      </xdr:nvSpPr>
      <xdr:spPr bwMode="auto">
        <a:xfrm>
          <a:off x="85725" y="809625"/>
          <a:ext cx="3962400" cy="70897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100"/>
            </a:lnSpc>
            <a:defRPr sz="1000"/>
          </a:pPr>
          <a:endParaRPr lang="ja-JP" altLang="en-US" sz="1100" b="1" i="0" u="none" strike="noStrike" baseline="0">
            <a:solidFill>
              <a:srgbClr val="000000"/>
            </a:solidFill>
            <a:latin typeface="ＭＳ Ｐゴシック"/>
            <a:ea typeface="ＭＳ Ｐゴシック"/>
          </a:endParaRPr>
        </a:p>
        <a:p>
          <a:pPr algn="l" rtl="0">
            <a:lnSpc>
              <a:spcPts val="1600"/>
            </a:lnSpc>
            <a:defRPr sz="1000"/>
          </a:pPr>
          <a:r>
            <a:rPr lang="ja-JP" altLang="en-US" sz="11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実地研修費支出明細書の記入要領</a:t>
          </a:r>
        </a:p>
        <a:p>
          <a:pPr algn="l" rtl="0">
            <a:lnSpc>
              <a:spcPts val="1600"/>
            </a:lnSpc>
            <a:defRPr sz="1000"/>
          </a:pPr>
          <a:r>
            <a:rPr lang="ja-JP" altLang="en-US" sz="16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及び</a:t>
          </a:r>
        </a:p>
        <a:p>
          <a:pPr algn="l" rtl="0">
            <a:lnSpc>
              <a:spcPts val="1500"/>
            </a:lnSpc>
            <a:defRPr sz="1000"/>
          </a:pPr>
          <a:r>
            <a:rPr lang="ja-JP" altLang="en-US" sz="16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該当費用について</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◆実地研修費は実地研修に要する研修生の交通費や指導員の人件費等諸費用に充当するものです。</a:t>
          </a:r>
          <a:endParaRPr lang="en-US" altLang="ja-JP" sz="1200" b="0" i="0" u="none" strike="noStrike" baseline="0">
            <a:solidFill>
              <a:srgbClr val="000000"/>
            </a:solidFill>
            <a:latin typeface="ＭＳ Ｐゴシック"/>
            <a:ea typeface="ＭＳ Ｐゴシック"/>
          </a:endParaRPr>
        </a:p>
        <a:p>
          <a:pPr algn="l" rtl="0">
            <a:lnSpc>
              <a:spcPts val="12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◆研修申込時に実地研修費をご申請の場合、研修生１人当たりに対し実地研修期間中一日につき定額で実地研修費をお支払いします（食費・雑費同様毎月暦日計算いたします）</a:t>
          </a:r>
        </a:p>
        <a:p>
          <a:pPr algn="l" rtl="0">
            <a:lnSpc>
              <a:spcPts val="12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◆実地研修期間とは、一般・管理研修終了日の翌日から</a:t>
          </a:r>
          <a:r>
            <a:rPr lang="en-US" altLang="ja-JP" sz="1200" b="0" i="0" u="none" strike="noStrike" baseline="0">
              <a:solidFill>
                <a:srgbClr val="000000"/>
              </a:solidFill>
              <a:latin typeface="ＭＳ Ｐゴシック"/>
              <a:ea typeface="ＭＳ Ｐゴシック"/>
            </a:rPr>
            <a:t>AOTS</a:t>
          </a:r>
          <a:r>
            <a:rPr lang="ja-JP" altLang="en-US" sz="1200" b="0" i="0" u="none" strike="noStrike" baseline="0">
              <a:solidFill>
                <a:srgbClr val="000000"/>
              </a:solidFill>
              <a:latin typeface="ＭＳ Ｐゴシック"/>
              <a:ea typeface="ＭＳ Ｐゴシック"/>
            </a:rPr>
            <a:t>で承認された対象期間内の帰国日前日又は研修終了日までの期間を指し、実地研修費はこの日数（暦日数）に単価を乗じて計算します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◆一時帰国（出国日～再入国日の前日）、入院の期間中（入院日～退院日当日）は、実地研修費補助対象外となります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◆滞在費（食費、雑費）、国内移動費は、実地研修費に該当しません</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◆本明細書は実地研修にかかった費用の報告書として、重要な国庫補助金執行上の資料となります。実地研修終了後速やか（実地研修終了後</a:t>
          </a: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日以内）にご提出下さい。なお</a:t>
          </a:r>
          <a:r>
            <a:rPr lang="ja-JP" altLang="en-US" sz="1200" b="0" i="0" u="none" strike="noStrike" baseline="0">
              <a:solidFill>
                <a:srgbClr val="FF0000"/>
              </a:solidFill>
              <a:latin typeface="ＭＳ Ｐゴシック"/>
              <a:ea typeface="ＭＳ Ｐゴシック"/>
            </a:rPr>
            <a:t>領収書等の証憑添付</a:t>
          </a:r>
          <a:r>
            <a:rPr lang="ja-JP" altLang="en-US" sz="1200" b="0" i="0" u="none" strike="noStrike" baseline="0">
              <a:solidFill>
                <a:srgbClr val="000000"/>
              </a:solidFill>
              <a:latin typeface="ＭＳ Ｐゴシック"/>
              <a:ea typeface="ＭＳ Ｐゴシック"/>
            </a:rPr>
            <a:t>は不要です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◆報告額が支払額を下回る場合は、差額をお返し頂くことになります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◆グループ研修の場合</a:t>
          </a:r>
        </a:p>
        <a:p>
          <a:pPr algn="l" rtl="0">
            <a:lnSpc>
              <a:spcPts val="1100"/>
            </a:lnSpc>
            <a:defRPr sz="1000"/>
          </a:pPr>
          <a:r>
            <a:rPr lang="ja-JP" altLang="en-US" sz="1200" b="0" i="0" u="none" strike="noStrike" baseline="0">
              <a:solidFill>
                <a:srgbClr val="000000"/>
              </a:solidFill>
              <a:latin typeface="ＭＳ Ｐゴシック"/>
              <a:ea typeface="ＭＳ Ｐゴシック"/>
            </a:rPr>
            <a:t>　①グループ研修とは、研修テーマ、研修期間及び研修場所が同一の場合に該当</a:t>
          </a:r>
        </a:p>
        <a:p>
          <a:pPr algn="l" rtl="0">
            <a:lnSpc>
              <a:spcPts val="1200"/>
            </a:lnSpc>
            <a:defRPr sz="1000"/>
          </a:pPr>
          <a:r>
            <a:rPr lang="ja-JP" altLang="en-US" sz="1200" b="0" i="0" u="none" strike="noStrike" baseline="0">
              <a:solidFill>
                <a:srgbClr val="000000"/>
              </a:solidFill>
              <a:latin typeface="ＭＳ Ｐゴシック"/>
              <a:ea typeface="ＭＳ Ｐゴシック"/>
            </a:rPr>
            <a:t>　②一人当たりの金額を算出し、研修生氏名、研修生番号、国・地域、研修期間の一覧表を添付し提出</a:t>
          </a:r>
        </a:p>
        <a:p>
          <a:pPr algn="l" rtl="0">
            <a:lnSpc>
              <a:spcPts val="1100"/>
            </a:lnSpc>
            <a:defRPr sz="1000"/>
          </a:pPr>
          <a:r>
            <a:rPr lang="ja-JP" altLang="en-US" sz="1200" b="0" i="0" u="none" strike="noStrike" baseline="0">
              <a:solidFill>
                <a:srgbClr val="000000"/>
              </a:solidFill>
              <a:latin typeface="ＭＳ Ｐゴシック"/>
              <a:ea typeface="ＭＳ Ｐゴシック"/>
            </a:rPr>
            <a:t>　③実地研修費支出明細書には、研修生１人当たりの実績額を記入</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1" i="0" u="none" strike="noStrike" baseline="0">
              <a:solidFill>
                <a:srgbClr val="FF0000"/>
              </a:solidFill>
              <a:latin typeface="ＭＳ Ｐゴシック"/>
              <a:ea typeface="ＭＳ Ｐゴシック"/>
            </a:rPr>
            <a:t>◆訂正の場合、二重線を引き訂正印をお願いします。</a:t>
          </a:r>
          <a:br>
            <a:rPr lang="en-US" altLang="ja-JP" sz="1200" b="1" i="0" u="none" strike="noStrike" baseline="0">
              <a:solidFill>
                <a:srgbClr val="FF0000"/>
              </a:solidFill>
              <a:latin typeface="ＭＳ Ｐゴシック"/>
              <a:ea typeface="ＭＳ Ｐゴシック"/>
            </a:rPr>
          </a:br>
          <a:r>
            <a:rPr lang="ja-JP" altLang="en-US" sz="1200" b="1" i="0" u="none" strike="noStrike" baseline="0">
              <a:solidFill>
                <a:srgbClr val="FF0000"/>
              </a:solidFill>
              <a:latin typeface="ＭＳ Ｐゴシック"/>
              <a:ea typeface="ＭＳ Ｐゴシック"/>
            </a:rPr>
            <a:t>　修正液等の利用はご遠慮下さい</a:t>
          </a:r>
          <a:endParaRPr lang="ja-JP" altLang="en-US" sz="1100" b="1" i="0" u="none" strike="noStrike" baseline="0">
            <a:solidFill>
              <a:srgbClr val="FF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8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98"/>
  <sheetViews>
    <sheetView showGridLines="0" showZeros="0" tabSelected="1" view="pageBreakPreview" zoomScale="90" zoomScaleNormal="100" zoomScaleSheetLayoutView="90" workbookViewId="0">
      <selection activeCell="S1" sqref="S1"/>
    </sheetView>
  </sheetViews>
  <sheetFormatPr defaultColWidth="9" defaultRowHeight="13.5" x14ac:dyDescent="0.15"/>
  <cols>
    <col min="1" max="2" width="4.875" style="18" customWidth="1"/>
    <col min="3" max="3" width="7.25" style="18" customWidth="1"/>
    <col min="4" max="4" width="1.125" style="18" customWidth="1"/>
    <col min="5" max="5" width="6.5" style="18" customWidth="1"/>
    <col min="6" max="7" width="4.875" style="18" customWidth="1"/>
    <col min="8" max="8" width="3.625" style="18" customWidth="1"/>
    <col min="9" max="9" width="4.875" style="18" customWidth="1"/>
    <col min="10" max="10" width="2.25" style="18" customWidth="1"/>
    <col min="11" max="11" width="4.625" style="18" customWidth="1"/>
    <col min="12" max="12" width="3.75" style="18" customWidth="1"/>
    <col min="13" max="13" width="6.75" style="18" customWidth="1"/>
    <col min="14" max="14" width="6.625" style="18" customWidth="1"/>
    <col min="15" max="15" width="1.25" style="18" customWidth="1"/>
    <col min="16" max="16" width="5" style="18" customWidth="1"/>
    <col min="17" max="17" width="0.875" style="18" customWidth="1"/>
    <col min="18" max="18" width="3.875" style="18" customWidth="1"/>
    <col min="19" max="20" width="4.875" style="18" customWidth="1"/>
    <col min="21" max="21" width="4.625" style="18" customWidth="1"/>
    <col min="22" max="22" width="5.625" style="18" customWidth="1"/>
    <col min="23" max="23" width="4.125" style="18" customWidth="1"/>
    <col min="24" max="24" width="6.625" style="18" customWidth="1"/>
    <col min="25" max="26" width="10" style="18" customWidth="1"/>
    <col min="27" max="27" width="10.25" style="18" customWidth="1"/>
    <col min="28" max="28" width="13.875" style="18" customWidth="1"/>
    <col min="29" max="41" width="4.875" style="18" customWidth="1"/>
    <col min="42" max="16384" width="9" style="18"/>
  </cols>
  <sheetData>
    <row r="1" spans="1:29" ht="19.5" customHeight="1" x14ac:dyDescent="0.15">
      <c r="Q1" s="70"/>
      <c r="S1" s="33"/>
      <c r="T1" s="114" t="s">
        <v>0</v>
      </c>
      <c r="U1" s="33"/>
      <c r="V1" s="114" t="s">
        <v>134</v>
      </c>
      <c r="W1" s="33"/>
      <c r="X1" s="114" t="s">
        <v>143</v>
      </c>
    </row>
    <row r="2" spans="1:29" ht="19.5" customHeight="1" x14ac:dyDescent="0.15">
      <c r="A2" s="75" t="s">
        <v>125</v>
      </c>
    </row>
    <row r="3" spans="1:29" s="75" customFormat="1" ht="13.5" customHeight="1" x14ac:dyDescent="0.15">
      <c r="Q3" s="134"/>
      <c r="R3" s="157"/>
      <c r="S3" s="157"/>
      <c r="T3" s="157"/>
      <c r="U3" s="157"/>
      <c r="V3" s="157"/>
      <c r="W3" s="157"/>
      <c r="X3" s="157"/>
      <c r="Y3" s="88"/>
      <c r="AB3" s="125"/>
    </row>
    <row r="4" spans="1:29" s="75" customFormat="1" ht="13.5" customHeight="1" x14ac:dyDescent="0.15">
      <c r="N4" s="158" t="s">
        <v>3</v>
      </c>
      <c r="O4" s="158"/>
      <c r="P4" s="158"/>
      <c r="Q4" s="134"/>
      <c r="R4" s="159"/>
      <c r="S4" s="159"/>
      <c r="T4" s="159"/>
      <c r="U4" s="159"/>
      <c r="V4" s="159"/>
      <c r="W4" s="159"/>
      <c r="X4" s="159"/>
      <c r="Y4" s="88"/>
      <c r="AB4" s="125"/>
    </row>
    <row r="5" spans="1:29" s="75" customFormat="1" ht="6" customHeight="1" x14ac:dyDescent="0.15">
      <c r="A5" s="76"/>
      <c r="N5" s="158"/>
      <c r="O5" s="158"/>
      <c r="P5" s="158"/>
      <c r="Q5" s="134"/>
      <c r="R5" s="160"/>
      <c r="S5" s="160"/>
      <c r="T5" s="160"/>
      <c r="U5" s="160"/>
      <c r="V5" s="160"/>
      <c r="W5" s="160"/>
      <c r="X5" s="160"/>
      <c r="AB5" s="126"/>
    </row>
    <row r="6" spans="1:29" s="75" customFormat="1" ht="13.5" customHeight="1" x14ac:dyDescent="0.15">
      <c r="N6" s="158" t="s">
        <v>112</v>
      </c>
      <c r="O6" s="158"/>
      <c r="P6" s="158"/>
      <c r="Q6" s="134"/>
      <c r="R6" s="159"/>
      <c r="S6" s="159"/>
      <c r="T6" s="159"/>
      <c r="U6" s="159"/>
      <c r="V6" s="159"/>
      <c r="W6" s="159"/>
      <c r="X6" s="159"/>
    </row>
    <row r="7" spans="1:29" s="75" customFormat="1" ht="6" customHeight="1" x14ac:dyDescent="0.15">
      <c r="B7" s="77"/>
      <c r="C7" s="77"/>
      <c r="D7" s="77"/>
      <c r="E7" s="77"/>
      <c r="F7" s="77"/>
      <c r="G7" s="77"/>
      <c r="H7" s="77"/>
      <c r="I7" s="77"/>
      <c r="J7" s="77"/>
      <c r="N7" s="158"/>
      <c r="O7" s="158"/>
      <c r="P7" s="158"/>
      <c r="Q7" s="134"/>
      <c r="R7" s="160"/>
      <c r="S7" s="160"/>
      <c r="T7" s="160"/>
      <c r="U7" s="160"/>
      <c r="V7" s="160"/>
      <c r="W7" s="160"/>
      <c r="X7" s="160"/>
    </row>
    <row r="8" spans="1:29" s="75" customFormat="1" ht="13.5" customHeight="1" x14ac:dyDescent="0.15">
      <c r="A8" s="77"/>
      <c r="B8" s="77"/>
      <c r="C8" s="77"/>
      <c r="D8" s="77"/>
      <c r="E8" s="77"/>
      <c r="F8" s="77"/>
      <c r="G8" s="77"/>
      <c r="H8" s="77"/>
      <c r="I8" s="77"/>
      <c r="J8" s="77"/>
      <c r="N8" s="158" t="s">
        <v>113</v>
      </c>
      <c r="O8" s="158"/>
      <c r="P8" s="158"/>
      <c r="Q8" s="134"/>
      <c r="R8" s="159"/>
      <c r="S8" s="159"/>
      <c r="T8" s="159"/>
      <c r="U8" s="159"/>
      <c r="V8" s="159"/>
      <c r="W8" s="159"/>
      <c r="X8" s="159"/>
      <c r="Y8" s="89"/>
    </row>
    <row r="9" spans="1:29" s="75" customFormat="1" ht="6" customHeight="1" x14ac:dyDescent="0.15">
      <c r="A9" s="162" t="s">
        <v>120</v>
      </c>
      <c r="B9" s="162"/>
      <c r="C9" s="162"/>
      <c r="D9" s="162"/>
      <c r="E9" s="162"/>
      <c r="F9" s="162"/>
      <c r="G9" s="162"/>
      <c r="H9" s="162"/>
      <c r="I9" s="162"/>
      <c r="J9" s="162"/>
      <c r="K9" s="162"/>
      <c r="L9" s="162"/>
      <c r="M9" s="162"/>
      <c r="N9" s="158"/>
      <c r="O9" s="158"/>
      <c r="P9" s="158"/>
      <c r="Q9" s="134"/>
      <c r="R9" s="160"/>
      <c r="S9" s="160"/>
      <c r="T9" s="160"/>
      <c r="U9" s="160"/>
      <c r="V9" s="160"/>
      <c r="W9" s="160"/>
      <c r="X9" s="160"/>
      <c r="Y9" s="1"/>
      <c r="AB9" s="125"/>
    </row>
    <row r="10" spans="1:29" s="75" customFormat="1" ht="13.5" customHeight="1" x14ac:dyDescent="0.15">
      <c r="A10" s="162"/>
      <c r="B10" s="162"/>
      <c r="C10" s="162"/>
      <c r="D10" s="162"/>
      <c r="E10" s="162"/>
      <c r="F10" s="162"/>
      <c r="G10" s="162"/>
      <c r="H10" s="162"/>
      <c r="I10" s="162"/>
      <c r="J10" s="162"/>
      <c r="K10" s="162"/>
      <c r="L10" s="162"/>
      <c r="M10" s="162"/>
      <c r="N10" s="158" t="s">
        <v>114</v>
      </c>
      <c r="O10" s="158"/>
      <c r="P10" s="158"/>
      <c r="Q10" s="134"/>
      <c r="R10" s="159"/>
      <c r="S10" s="159"/>
      <c r="T10" s="159"/>
      <c r="U10" s="159"/>
      <c r="V10" s="159"/>
      <c r="W10" s="159"/>
      <c r="X10" s="159"/>
      <c r="Y10" s="1"/>
      <c r="AB10" s="155" t="s">
        <v>138</v>
      </c>
    </row>
    <row r="11" spans="1:29" s="75" customFormat="1" ht="6" customHeight="1" x14ac:dyDescent="0.15">
      <c r="A11" s="162"/>
      <c r="B11" s="162"/>
      <c r="C11" s="162"/>
      <c r="D11" s="162"/>
      <c r="E11" s="162"/>
      <c r="F11" s="162"/>
      <c r="G11" s="162"/>
      <c r="H11" s="162"/>
      <c r="I11" s="162"/>
      <c r="J11" s="162"/>
      <c r="K11" s="162"/>
      <c r="L11" s="162"/>
      <c r="M11" s="162"/>
      <c r="N11" s="158"/>
      <c r="O11" s="158"/>
      <c r="P11" s="158"/>
      <c r="Q11" s="134"/>
      <c r="R11" s="160"/>
      <c r="S11" s="160"/>
      <c r="T11" s="160"/>
      <c r="U11" s="160"/>
      <c r="V11" s="160"/>
      <c r="W11" s="160"/>
      <c r="X11" s="160"/>
      <c r="Y11" s="1"/>
      <c r="AB11" s="125"/>
    </row>
    <row r="12" spans="1:29" s="75" customFormat="1" ht="13.5" customHeight="1" x14ac:dyDescent="0.15">
      <c r="N12" s="158" t="s">
        <v>115</v>
      </c>
      <c r="O12" s="158"/>
      <c r="P12" s="158"/>
      <c r="Q12" s="134"/>
      <c r="R12" s="159"/>
      <c r="S12" s="159"/>
      <c r="T12" s="159"/>
      <c r="U12" s="159"/>
      <c r="V12" s="159"/>
      <c r="W12" s="159"/>
      <c r="X12" s="159"/>
      <c r="Y12" s="1"/>
      <c r="AB12" s="127"/>
    </row>
    <row r="13" spans="1:29" s="75" customFormat="1" ht="6" customHeight="1" x14ac:dyDescent="0.15">
      <c r="A13" s="161" t="s">
        <v>146</v>
      </c>
      <c r="B13" s="161"/>
      <c r="C13" s="161"/>
      <c r="D13" s="161"/>
      <c r="E13" s="161"/>
      <c r="F13" s="161"/>
      <c r="G13" s="161"/>
      <c r="H13" s="161"/>
      <c r="I13" s="161"/>
      <c r="J13" s="161"/>
      <c r="K13" s="161"/>
      <c r="L13" s="161"/>
      <c r="M13" s="161"/>
      <c r="N13" s="158"/>
      <c r="O13" s="158"/>
      <c r="P13" s="158"/>
      <c r="Q13" s="134"/>
      <c r="R13" s="135"/>
      <c r="S13" s="135"/>
      <c r="T13" s="135"/>
      <c r="U13" s="135"/>
      <c r="V13" s="135"/>
      <c r="W13" s="135"/>
      <c r="X13" s="135"/>
      <c r="Y13" s="1"/>
    </row>
    <row r="14" spans="1:29" s="75" customFormat="1" ht="13.5" customHeight="1" x14ac:dyDescent="0.15">
      <c r="A14" s="161"/>
      <c r="B14" s="161"/>
      <c r="C14" s="161"/>
      <c r="D14" s="161"/>
      <c r="E14" s="161"/>
      <c r="F14" s="161"/>
      <c r="G14" s="161"/>
      <c r="H14" s="161"/>
      <c r="I14" s="161"/>
      <c r="J14" s="161"/>
      <c r="K14" s="161"/>
      <c r="L14" s="161"/>
      <c r="M14" s="161"/>
      <c r="N14" s="158" t="s">
        <v>116</v>
      </c>
      <c r="O14" s="158"/>
      <c r="P14" s="158"/>
      <c r="Q14" s="134"/>
      <c r="R14" s="164"/>
      <c r="S14" s="164"/>
      <c r="T14" s="164"/>
      <c r="U14" s="164"/>
      <c r="V14" s="164"/>
      <c r="W14" s="164"/>
      <c r="X14" s="164"/>
      <c r="Y14" s="156"/>
      <c r="Z14" s="156"/>
      <c r="AA14" s="156"/>
      <c r="AB14" s="156"/>
      <c r="AC14" s="156"/>
    </row>
    <row r="15" spans="1:29" s="75" customFormat="1" ht="6" customHeight="1" x14ac:dyDescent="0.15">
      <c r="A15" s="161"/>
      <c r="B15" s="161"/>
      <c r="C15" s="161"/>
      <c r="D15" s="161"/>
      <c r="E15" s="161"/>
      <c r="F15" s="161"/>
      <c r="G15" s="161"/>
      <c r="H15" s="161"/>
      <c r="I15" s="161"/>
      <c r="J15" s="161"/>
      <c r="K15" s="161"/>
      <c r="L15" s="161"/>
      <c r="M15" s="161"/>
      <c r="N15" s="158"/>
      <c r="O15" s="158"/>
      <c r="P15" s="158"/>
      <c r="Q15" s="134"/>
      <c r="R15" s="135"/>
      <c r="S15" s="135"/>
      <c r="T15" s="135"/>
      <c r="U15" s="135"/>
      <c r="V15" s="135"/>
      <c r="W15" s="135"/>
      <c r="X15" s="115"/>
      <c r="Y15" s="1"/>
    </row>
    <row r="16" spans="1:29" s="75" customFormat="1" ht="13.5" customHeight="1" x14ac:dyDescent="0.15">
      <c r="A16" s="161"/>
      <c r="B16" s="161"/>
      <c r="C16" s="161"/>
      <c r="D16" s="161"/>
      <c r="E16" s="161"/>
      <c r="F16" s="161"/>
      <c r="G16" s="161"/>
      <c r="H16" s="161"/>
      <c r="I16" s="161"/>
      <c r="J16" s="161"/>
      <c r="K16" s="161"/>
      <c r="L16" s="161"/>
      <c r="M16" s="161"/>
      <c r="N16" s="158" t="s">
        <v>117</v>
      </c>
      <c r="O16" s="158"/>
      <c r="P16" s="158"/>
      <c r="Q16" s="134"/>
      <c r="R16" s="159"/>
      <c r="S16" s="159"/>
      <c r="T16" s="159"/>
      <c r="U16" s="159"/>
      <c r="V16" s="159"/>
      <c r="W16" s="159"/>
      <c r="X16" s="159"/>
      <c r="Y16" s="1"/>
      <c r="AB16" s="128" t="s">
        <v>122</v>
      </c>
    </row>
    <row r="17" spans="1:32" s="75" customFormat="1" ht="6" customHeight="1" x14ac:dyDescent="0.15">
      <c r="A17" s="161"/>
      <c r="B17" s="161"/>
      <c r="C17" s="161"/>
      <c r="D17" s="161"/>
      <c r="E17" s="161"/>
      <c r="F17" s="161"/>
      <c r="G17" s="161"/>
      <c r="H17" s="161"/>
      <c r="I17" s="161"/>
      <c r="J17" s="161"/>
      <c r="K17" s="161"/>
      <c r="L17" s="161"/>
      <c r="M17" s="161"/>
      <c r="N17" s="158"/>
      <c r="O17" s="158"/>
      <c r="P17" s="158"/>
      <c r="Q17" s="134"/>
      <c r="R17" s="160"/>
      <c r="S17" s="160"/>
      <c r="T17" s="160"/>
      <c r="U17" s="160"/>
      <c r="V17" s="160"/>
      <c r="W17" s="160"/>
      <c r="X17" s="160"/>
      <c r="Y17" s="1"/>
      <c r="AB17" s="128"/>
    </row>
    <row r="18" spans="1:32" s="75" customFormat="1" ht="13.5" customHeight="1" x14ac:dyDescent="0.15">
      <c r="N18" s="158" t="s">
        <v>118</v>
      </c>
      <c r="O18" s="158"/>
      <c r="P18" s="158"/>
      <c r="Q18" s="134"/>
      <c r="R18" s="159"/>
      <c r="S18" s="159"/>
      <c r="T18" s="159"/>
      <c r="U18" s="159"/>
      <c r="V18" s="159"/>
      <c r="W18" s="159"/>
      <c r="X18" s="159"/>
      <c r="AB18" s="129" t="s">
        <v>139</v>
      </c>
    </row>
    <row r="19" spans="1:32" s="75" customFormat="1" ht="6" customHeight="1" x14ac:dyDescent="0.15">
      <c r="N19" s="163"/>
      <c r="O19" s="163"/>
      <c r="P19" s="163"/>
      <c r="Q19" s="1"/>
      <c r="R19" s="160"/>
      <c r="S19" s="160"/>
      <c r="T19" s="160"/>
      <c r="U19" s="160"/>
      <c r="V19" s="160"/>
      <c r="W19" s="160"/>
      <c r="X19" s="160"/>
      <c r="Y19" s="1"/>
      <c r="AB19" s="129"/>
    </row>
    <row r="20" spans="1:32" s="75" customFormat="1" ht="13.5" customHeight="1" x14ac:dyDescent="0.15">
      <c r="N20" s="190" t="s">
        <v>119</v>
      </c>
      <c r="O20" s="190"/>
      <c r="P20" s="190"/>
      <c r="Q20" s="1"/>
      <c r="R20" s="159"/>
      <c r="S20" s="159"/>
      <c r="T20" s="159"/>
      <c r="U20" s="159"/>
      <c r="V20" s="159"/>
      <c r="W20" s="159"/>
      <c r="X20" s="159"/>
      <c r="Y20" s="1"/>
      <c r="AB20" s="129" t="s">
        <v>123</v>
      </c>
    </row>
    <row r="21" spans="1:32" ht="30.75" customHeight="1" thickBot="1" x14ac:dyDescent="0.2">
      <c r="N21" s="216" t="s">
        <v>145</v>
      </c>
      <c r="O21" s="216"/>
      <c r="P21" s="216"/>
      <c r="Q21" s="216"/>
      <c r="R21" s="216"/>
      <c r="S21" s="216"/>
      <c r="T21" s="216"/>
      <c r="U21" s="216"/>
      <c r="V21" s="216"/>
      <c r="W21" s="216"/>
      <c r="X21" s="216"/>
      <c r="Y21" s="130"/>
      <c r="Z21" s="154"/>
      <c r="AD21" s="89"/>
      <c r="AE21" s="88"/>
    </row>
    <row r="22" spans="1:32" s="1" customFormat="1" ht="18.75" customHeight="1" x14ac:dyDescent="0.15">
      <c r="A22" s="191"/>
      <c r="B22" s="192"/>
      <c r="C22" s="192"/>
      <c r="D22" s="192"/>
      <c r="E22" s="192"/>
      <c r="F22" s="192"/>
      <c r="G22" s="192"/>
      <c r="H22" s="192"/>
      <c r="I22" s="192"/>
      <c r="J22" s="192"/>
      <c r="K22" s="193"/>
      <c r="L22" s="197" t="s">
        <v>131</v>
      </c>
      <c r="M22" s="198"/>
      <c r="N22" s="199"/>
      <c r="O22" s="148"/>
      <c r="P22" s="34"/>
      <c r="Q22" s="122"/>
      <c r="R22" s="116" t="s">
        <v>13</v>
      </c>
      <c r="S22" s="34"/>
      <c r="T22" s="101" t="s">
        <v>14</v>
      </c>
      <c r="U22" s="34"/>
      <c r="V22" s="101" t="s">
        <v>132</v>
      </c>
      <c r="W22" s="20"/>
      <c r="X22" s="21"/>
      <c r="AA22" s="153">
        <f>IF(OR(P22=0,S22=0,U22=0,P23=0,S23=0,U23=0),0,DATE(P22,S22,U22))</f>
        <v>0</v>
      </c>
      <c r="AD22" s="89"/>
      <c r="AF22" s="18"/>
    </row>
    <row r="23" spans="1:32" s="1" customFormat="1" ht="18.75" customHeight="1" x14ac:dyDescent="0.15">
      <c r="A23" s="194"/>
      <c r="B23" s="195"/>
      <c r="C23" s="195"/>
      <c r="D23" s="195"/>
      <c r="E23" s="195"/>
      <c r="F23" s="195"/>
      <c r="G23" s="195"/>
      <c r="H23" s="195"/>
      <c r="I23" s="195"/>
      <c r="J23" s="195"/>
      <c r="K23" s="196"/>
      <c r="L23" s="171"/>
      <c r="M23" s="200"/>
      <c r="N23" s="201"/>
      <c r="O23" s="149"/>
      <c r="P23" s="139"/>
      <c r="R23" s="150" t="s">
        <v>13</v>
      </c>
      <c r="S23" s="139"/>
      <c r="T23" s="82" t="s">
        <v>14</v>
      </c>
      <c r="U23" s="139"/>
      <c r="V23" s="82" t="s">
        <v>135</v>
      </c>
      <c r="W23" s="29"/>
      <c r="X23" s="30"/>
      <c r="Y23" s="130"/>
      <c r="Z23" s="130">
        <f>IF(AA23&lt;=Z21,0,IF(AA22&gt;=Z21,AA23-AA22,AA23-Z21))</f>
        <v>0</v>
      </c>
      <c r="AA23" s="153">
        <f>IF(OR(P22=0,S22=0,U22=0,P23=0,S23=0,U23=0),0,DATE(P23,S23,U23+1))</f>
        <v>0</v>
      </c>
      <c r="AE23" s="90"/>
      <c r="AF23" s="18"/>
    </row>
    <row r="24" spans="1:32" s="1" customFormat="1" ht="16.5" customHeight="1" x14ac:dyDescent="0.15">
      <c r="A24" s="168" t="s">
        <v>6</v>
      </c>
      <c r="B24" s="169"/>
      <c r="C24" s="170"/>
      <c r="D24" s="205"/>
      <c r="E24" s="206"/>
      <c r="F24" s="206"/>
      <c r="G24" s="206"/>
      <c r="H24" s="206"/>
      <c r="I24" s="206"/>
      <c r="J24" s="206"/>
      <c r="K24" s="207"/>
      <c r="L24" s="171"/>
      <c r="M24" s="200"/>
      <c r="N24" s="201"/>
      <c r="O24" s="144"/>
      <c r="P24" s="26"/>
      <c r="Q24" s="26"/>
      <c r="T24" s="113" t="s">
        <v>133</v>
      </c>
      <c r="U24" s="26"/>
      <c r="V24" s="166">
        <f>Z23-W27-W29</f>
        <v>0</v>
      </c>
      <c r="W24" s="166"/>
      <c r="X24" s="111" t="s">
        <v>129</v>
      </c>
      <c r="Y24" s="130"/>
      <c r="AA24" s="153"/>
    </row>
    <row r="25" spans="1:32" s="1" customFormat="1" ht="16.5" customHeight="1" x14ac:dyDescent="0.15">
      <c r="A25" s="208" t="s">
        <v>7</v>
      </c>
      <c r="B25" s="209"/>
      <c r="C25" s="210"/>
      <c r="D25" s="211"/>
      <c r="E25" s="212"/>
      <c r="F25" s="212"/>
      <c r="G25" s="212"/>
      <c r="H25" s="212"/>
      <c r="I25" s="212"/>
      <c r="J25" s="212"/>
      <c r="K25" s="213"/>
      <c r="L25" s="202"/>
      <c r="M25" s="203"/>
      <c r="N25" s="204"/>
      <c r="O25" s="149"/>
      <c r="P25" s="29"/>
      <c r="Q25" s="29"/>
      <c r="R25" s="29"/>
      <c r="S25" s="29"/>
      <c r="T25" s="112" t="s">
        <v>130</v>
      </c>
      <c r="U25" s="214">
        <f>V24*5190</f>
        <v>0</v>
      </c>
      <c r="V25" s="214"/>
      <c r="W25" s="214"/>
      <c r="X25" s="94" t="s">
        <v>41</v>
      </c>
      <c r="Y25" s="130"/>
      <c r="Z25" s="1">
        <f>Z23*5190</f>
        <v>0</v>
      </c>
      <c r="AA25" s="153"/>
    </row>
    <row r="26" spans="1:32" s="1" customFormat="1" ht="18.75" customHeight="1" x14ac:dyDescent="0.15">
      <c r="A26" s="165" t="s">
        <v>8</v>
      </c>
      <c r="B26" s="166"/>
      <c r="C26" s="167"/>
      <c r="D26" s="71"/>
      <c r="E26" s="81"/>
      <c r="F26" s="138" t="s">
        <v>10</v>
      </c>
      <c r="G26" s="138"/>
      <c r="H26" s="81"/>
      <c r="I26" s="10" t="s">
        <v>11</v>
      </c>
      <c r="K26" s="11"/>
      <c r="L26" s="171" t="s">
        <v>142</v>
      </c>
      <c r="M26" s="172"/>
      <c r="N26" s="173"/>
      <c r="O26" s="145"/>
      <c r="P26" s="103"/>
      <c r="Q26" s="107"/>
      <c r="R26" s="117" t="s">
        <v>13</v>
      </c>
      <c r="S26" s="103"/>
      <c r="T26" s="104" t="s">
        <v>14</v>
      </c>
      <c r="U26" s="103"/>
      <c r="V26" s="107" t="s">
        <v>16</v>
      </c>
      <c r="X26" s="22"/>
      <c r="Y26" s="130"/>
      <c r="Z26" s="130">
        <f>IF(AA27&lt;=Z21,0,IF(AA26&gt;=Z21,AA27-AA26,AA27-Z21))</f>
        <v>0</v>
      </c>
      <c r="AA26" s="153">
        <f>IF(OR(P26=0,S26=0,U26=0,P27=0,S27=0,U27=0),0,DATE(P26,S26,U26))</f>
        <v>0</v>
      </c>
    </row>
    <row r="27" spans="1:32" s="1" customFormat="1" ht="18.75" customHeight="1" x14ac:dyDescent="0.15">
      <c r="A27" s="168"/>
      <c r="B27" s="169"/>
      <c r="C27" s="170"/>
      <c r="D27" s="72"/>
      <c r="E27" s="105"/>
      <c r="F27" s="106" t="s">
        <v>12</v>
      </c>
      <c r="G27" s="106"/>
      <c r="H27" s="29"/>
      <c r="I27" s="29"/>
      <c r="J27" s="29"/>
      <c r="K27" s="86"/>
      <c r="L27" s="174"/>
      <c r="M27" s="172"/>
      <c r="N27" s="173"/>
      <c r="O27" s="145"/>
      <c r="P27" s="108"/>
      <c r="Q27" s="29"/>
      <c r="R27" s="118" t="s">
        <v>13</v>
      </c>
      <c r="S27" s="108"/>
      <c r="T27" s="109" t="s">
        <v>14</v>
      </c>
      <c r="U27" s="108"/>
      <c r="V27" s="24" t="s">
        <v>50</v>
      </c>
      <c r="W27" s="1">
        <f>Y26+Z26</f>
        <v>0</v>
      </c>
      <c r="X27" s="22" t="s">
        <v>51</v>
      </c>
      <c r="Y27" s="130"/>
      <c r="Z27" s="1">
        <f>IF(Y21=TRUE,(Z26*5190),(Z26*3360))</f>
        <v>0</v>
      </c>
      <c r="AA27" s="153">
        <f>IF(OR(P26=0,S26=0,U26=0,P27=0,S27=0,U27=0),0,DATE(P27,S27,U27+1))</f>
        <v>0</v>
      </c>
    </row>
    <row r="28" spans="1:32" s="1" customFormat="1" ht="18.75" customHeight="1" x14ac:dyDescent="0.15">
      <c r="A28" s="165" t="s">
        <v>9</v>
      </c>
      <c r="B28" s="166"/>
      <c r="C28" s="167"/>
      <c r="D28" s="71"/>
      <c r="E28" s="103"/>
      <c r="F28" s="104" t="s">
        <v>13</v>
      </c>
      <c r="G28" s="103"/>
      <c r="H28" s="104" t="s">
        <v>14</v>
      </c>
      <c r="I28" s="103"/>
      <c r="J28" s="104" t="s">
        <v>16</v>
      </c>
      <c r="K28" s="2"/>
      <c r="L28" s="178" t="s">
        <v>141</v>
      </c>
      <c r="M28" s="179"/>
      <c r="N28" s="180"/>
      <c r="O28" s="146"/>
      <c r="P28" s="103"/>
      <c r="Q28" s="107"/>
      <c r="R28" s="117" t="s">
        <v>13</v>
      </c>
      <c r="S28" s="103"/>
      <c r="T28" s="104" t="s">
        <v>14</v>
      </c>
      <c r="U28" s="103"/>
      <c r="V28" s="107" t="s">
        <v>16</v>
      </c>
      <c r="W28" s="26"/>
      <c r="X28" s="27"/>
      <c r="Y28" s="130"/>
      <c r="Z28" s="130">
        <f>IF(AA29&lt;=Z21,0,IF(AA28&gt;=Z21,AA29-AA28,AA29-Z21))</f>
        <v>0</v>
      </c>
      <c r="AA28" s="153">
        <f>IF(OR(P28=0,S28=0,U28=0,P29=0,S29=0,U29=0),0,DATE(P28,S28,U28))</f>
        <v>0</v>
      </c>
    </row>
    <row r="29" spans="1:32" s="1" customFormat="1" ht="18.75" customHeight="1" thickBot="1" x14ac:dyDescent="0.2">
      <c r="A29" s="175"/>
      <c r="B29" s="176"/>
      <c r="C29" s="177"/>
      <c r="D29" s="56"/>
      <c r="E29" s="102"/>
      <c r="F29" s="95" t="s">
        <v>13</v>
      </c>
      <c r="G29" s="102"/>
      <c r="H29" s="95" t="s">
        <v>14</v>
      </c>
      <c r="I29" s="102"/>
      <c r="J29" s="95" t="s">
        <v>15</v>
      </c>
      <c r="K29" s="57"/>
      <c r="L29" s="181"/>
      <c r="M29" s="182"/>
      <c r="N29" s="183"/>
      <c r="O29" s="147"/>
      <c r="P29" s="102"/>
      <c r="Q29" s="31"/>
      <c r="R29" s="119" t="s">
        <v>13</v>
      </c>
      <c r="S29" s="102"/>
      <c r="T29" s="95" t="s">
        <v>14</v>
      </c>
      <c r="U29" s="102"/>
      <c r="V29" s="31" t="s">
        <v>50</v>
      </c>
      <c r="W29" s="31">
        <f>IF(OR(P28=0,S28=0,U28=0,P29=0,S29=0,U29=0),0,Y28+Z28+1)</f>
        <v>0</v>
      </c>
      <c r="X29" s="58" t="s">
        <v>51</v>
      </c>
      <c r="Y29" s="130"/>
      <c r="Z29" s="1">
        <f>Z28*5190</f>
        <v>0</v>
      </c>
      <c r="AA29" s="153">
        <f>IF(OR(P28=0,S28=0,U28=0,P29=0,S29=0,U29=0),0,DATE(P29,S29,U29))</f>
        <v>0</v>
      </c>
    </row>
    <row r="30" spans="1:32" s="1" customFormat="1" ht="26.25" customHeight="1" thickBot="1" x14ac:dyDescent="0.2">
      <c r="A30" s="78" t="s">
        <v>17</v>
      </c>
      <c r="Y30" s="130"/>
    </row>
    <row r="31" spans="1:32" s="1" customFormat="1" ht="24" customHeight="1" thickBot="1" x14ac:dyDescent="0.2">
      <c r="A31" s="184" t="s">
        <v>18</v>
      </c>
      <c r="B31" s="185"/>
      <c r="C31" s="186"/>
      <c r="D31" s="187" t="s">
        <v>24</v>
      </c>
      <c r="E31" s="188"/>
      <c r="F31" s="188"/>
      <c r="G31" s="189"/>
      <c r="H31" s="187" t="s">
        <v>38</v>
      </c>
      <c r="I31" s="188"/>
      <c r="J31" s="188"/>
      <c r="K31" s="188"/>
      <c r="L31" s="188"/>
      <c r="M31" s="188"/>
      <c r="N31" s="188"/>
      <c r="O31" s="188"/>
      <c r="P31" s="188"/>
      <c r="Q31" s="188"/>
      <c r="R31" s="188"/>
      <c r="S31" s="188"/>
      <c r="T31" s="188"/>
      <c r="U31" s="189"/>
      <c r="V31" s="187" t="s">
        <v>39</v>
      </c>
      <c r="W31" s="188"/>
      <c r="X31" s="215"/>
      <c r="Y31" s="130"/>
    </row>
    <row r="32" spans="1:32" s="1" customFormat="1" ht="18" customHeight="1" thickTop="1" x14ac:dyDescent="0.15">
      <c r="A32" s="217" t="s">
        <v>19</v>
      </c>
      <c r="B32" s="172"/>
      <c r="C32" s="173"/>
      <c r="D32" s="220" t="s">
        <v>25</v>
      </c>
      <c r="E32" s="221"/>
      <c r="F32" s="221"/>
      <c r="G32" s="222"/>
      <c r="H32" s="91" t="s">
        <v>40</v>
      </c>
      <c r="I32" s="223"/>
      <c r="J32" s="223"/>
      <c r="K32" s="92" t="s">
        <v>41</v>
      </c>
      <c r="L32" s="92" t="s">
        <v>42</v>
      </c>
      <c r="M32" s="131"/>
      <c r="N32" s="92" t="s">
        <v>124</v>
      </c>
      <c r="O32" s="92"/>
      <c r="P32" s="141"/>
      <c r="Q32" s="120"/>
      <c r="R32" s="92" t="s">
        <v>45</v>
      </c>
      <c r="S32" s="92"/>
      <c r="T32" s="141"/>
      <c r="U32" s="93" t="s">
        <v>46</v>
      </c>
      <c r="V32" s="224">
        <f>ROUNDDOWN(IF(T32="",I32*M32*P32,I32*M32*P32/T32),0)</f>
        <v>0</v>
      </c>
      <c r="W32" s="225"/>
      <c r="X32" s="226"/>
      <c r="Y32" s="130"/>
    </row>
    <row r="33" spans="1:29" s="1" customFormat="1" ht="18" customHeight="1" x14ac:dyDescent="0.15">
      <c r="A33" s="218"/>
      <c r="B33" s="163"/>
      <c r="C33" s="219"/>
      <c r="D33" s="227" t="s">
        <v>26</v>
      </c>
      <c r="E33" s="228"/>
      <c r="F33" s="228"/>
      <c r="G33" s="229"/>
      <c r="H33" s="91" t="s">
        <v>40</v>
      </c>
      <c r="I33" s="230"/>
      <c r="J33" s="230"/>
      <c r="K33" s="7" t="s">
        <v>41</v>
      </c>
      <c r="L33" s="7" t="s">
        <v>42</v>
      </c>
      <c r="M33" s="132"/>
      <c r="N33" s="7" t="s">
        <v>124</v>
      </c>
      <c r="O33" s="7"/>
      <c r="P33" s="140"/>
      <c r="Q33" s="121"/>
      <c r="R33" s="7" t="s">
        <v>45</v>
      </c>
      <c r="S33" s="7"/>
      <c r="T33" s="140"/>
      <c r="U33" s="8" t="s">
        <v>46</v>
      </c>
      <c r="V33" s="224">
        <f>ROUNDDOWN(IF(T33="",I33*M33*P33,I33*M33*P33/T33),0)</f>
        <v>0</v>
      </c>
      <c r="W33" s="225"/>
      <c r="X33" s="226"/>
      <c r="Y33" s="130"/>
    </row>
    <row r="34" spans="1:29" s="1" customFormat="1" ht="18" customHeight="1" x14ac:dyDescent="0.15">
      <c r="A34" s="218"/>
      <c r="B34" s="163"/>
      <c r="C34" s="219"/>
      <c r="D34" s="227" t="s">
        <v>27</v>
      </c>
      <c r="E34" s="228"/>
      <c r="F34" s="228"/>
      <c r="G34" s="229"/>
      <c r="H34" s="91" t="s">
        <v>40</v>
      </c>
      <c r="I34" s="230"/>
      <c r="J34" s="230"/>
      <c r="K34" s="7" t="s">
        <v>41</v>
      </c>
      <c r="L34" s="7" t="s">
        <v>42</v>
      </c>
      <c r="M34" s="132"/>
      <c r="N34" s="7" t="s">
        <v>124</v>
      </c>
      <c r="O34" s="7"/>
      <c r="P34" s="140"/>
      <c r="Q34" s="121"/>
      <c r="R34" s="7" t="s">
        <v>45</v>
      </c>
      <c r="S34" s="7"/>
      <c r="T34" s="140"/>
      <c r="U34" s="8" t="s">
        <v>46</v>
      </c>
      <c r="V34" s="224">
        <f>ROUNDDOWN(IF(T34="",I34*M34*P34,I34*M34*P34/T34),0)</f>
        <v>0</v>
      </c>
      <c r="W34" s="225"/>
      <c r="X34" s="226"/>
      <c r="Y34" s="130"/>
    </row>
    <row r="35" spans="1:29" s="1" customFormat="1" ht="18" customHeight="1" x14ac:dyDescent="0.15">
      <c r="A35" s="218"/>
      <c r="B35" s="163"/>
      <c r="C35" s="219"/>
      <c r="D35" s="234" t="s">
        <v>28</v>
      </c>
      <c r="E35" s="235"/>
      <c r="F35" s="235"/>
      <c r="G35" s="236"/>
      <c r="H35" s="91" t="s">
        <v>40</v>
      </c>
      <c r="I35" s="237"/>
      <c r="J35" s="237"/>
      <c r="K35" s="10" t="s">
        <v>41</v>
      </c>
      <c r="L35" s="10" t="s">
        <v>42</v>
      </c>
      <c r="M35" s="133"/>
      <c r="N35" s="10" t="s">
        <v>124</v>
      </c>
      <c r="O35" s="10"/>
      <c r="P35" s="110"/>
      <c r="Q35" s="24"/>
      <c r="R35" s="10" t="s">
        <v>45</v>
      </c>
      <c r="S35" s="10"/>
      <c r="T35" s="110"/>
      <c r="U35" s="11" t="s">
        <v>46</v>
      </c>
      <c r="V35" s="224">
        <f>ROUNDDOWN(IF(T35="",I35*M35*P35,I35*M35*P35/T35),0)</f>
        <v>0</v>
      </c>
      <c r="W35" s="225"/>
      <c r="X35" s="226"/>
    </row>
    <row r="36" spans="1:29" s="1" customFormat="1" ht="18" customHeight="1" x14ac:dyDescent="0.15">
      <c r="A36" s="259" t="s">
        <v>20</v>
      </c>
      <c r="B36" s="260"/>
      <c r="C36" s="261"/>
      <c r="D36" s="238" t="s">
        <v>29</v>
      </c>
      <c r="E36" s="239"/>
      <c r="F36" s="239"/>
      <c r="G36" s="240"/>
      <c r="H36" s="241"/>
      <c r="I36" s="242"/>
      <c r="J36" s="242"/>
      <c r="K36" s="242"/>
      <c r="L36" s="242"/>
      <c r="M36" s="242"/>
      <c r="N36" s="242"/>
      <c r="O36" s="242"/>
      <c r="P36" s="242"/>
      <c r="Q36" s="242"/>
      <c r="R36" s="242"/>
      <c r="S36" s="242"/>
      <c r="T36" s="242"/>
      <c r="U36" s="243"/>
      <c r="V36" s="244"/>
      <c r="W36" s="245"/>
      <c r="X36" s="246"/>
    </row>
    <row r="37" spans="1:29" s="1" customFormat="1" ht="18" customHeight="1" x14ac:dyDescent="0.15">
      <c r="A37" s="218"/>
      <c r="B37" s="163"/>
      <c r="C37" s="219"/>
      <c r="D37" s="227" t="s">
        <v>30</v>
      </c>
      <c r="E37" s="228"/>
      <c r="F37" s="228"/>
      <c r="G37" s="229"/>
      <c r="H37" s="247"/>
      <c r="I37" s="248"/>
      <c r="J37" s="248"/>
      <c r="K37" s="248"/>
      <c r="L37" s="248"/>
      <c r="M37" s="248"/>
      <c r="N37" s="248"/>
      <c r="O37" s="248"/>
      <c r="P37" s="248"/>
      <c r="Q37" s="248"/>
      <c r="R37" s="248"/>
      <c r="S37" s="248"/>
      <c r="T37" s="248"/>
      <c r="U37" s="249"/>
      <c r="V37" s="231"/>
      <c r="W37" s="232"/>
      <c r="X37" s="233"/>
    </row>
    <row r="38" spans="1:29" s="1" customFormat="1" ht="18" customHeight="1" x14ac:dyDescent="0.15">
      <c r="A38" s="218"/>
      <c r="B38" s="163"/>
      <c r="C38" s="219"/>
      <c r="D38" s="227" t="s">
        <v>31</v>
      </c>
      <c r="E38" s="228"/>
      <c r="F38" s="228"/>
      <c r="G38" s="229"/>
      <c r="H38" s="247"/>
      <c r="I38" s="248"/>
      <c r="J38" s="248"/>
      <c r="K38" s="248"/>
      <c r="L38" s="248"/>
      <c r="M38" s="248"/>
      <c r="N38" s="248"/>
      <c r="O38" s="248"/>
      <c r="P38" s="248"/>
      <c r="Q38" s="248"/>
      <c r="R38" s="248"/>
      <c r="S38" s="248"/>
      <c r="T38" s="248"/>
      <c r="U38" s="249"/>
      <c r="V38" s="231"/>
      <c r="W38" s="232"/>
      <c r="X38" s="233"/>
    </row>
    <row r="39" spans="1:29" s="1" customFormat="1" ht="18" customHeight="1" x14ac:dyDescent="0.15">
      <c r="A39" s="218"/>
      <c r="B39" s="163"/>
      <c r="C39" s="219"/>
      <c r="D39" s="227" t="s">
        <v>32</v>
      </c>
      <c r="E39" s="228"/>
      <c r="F39" s="228"/>
      <c r="G39" s="229"/>
      <c r="H39" s="247"/>
      <c r="I39" s="248"/>
      <c r="J39" s="248"/>
      <c r="K39" s="248"/>
      <c r="L39" s="248"/>
      <c r="M39" s="248"/>
      <c r="N39" s="248"/>
      <c r="O39" s="248"/>
      <c r="P39" s="248"/>
      <c r="Q39" s="248"/>
      <c r="R39" s="248"/>
      <c r="S39" s="248"/>
      <c r="T39" s="248"/>
      <c r="U39" s="249"/>
      <c r="V39" s="231"/>
      <c r="W39" s="232"/>
      <c r="X39" s="233"/>
    </row>
    <row r="40" spans="1:29" s="1" customFormat="1" ht="18" customHeight="1" x14ac:dyDescent="0.15">
      <c r="A40" s="218"/>
      <c r="B40" s="163"/>
      <c r="C40" s="219"/>
      <c r="D40" s="234" t="s">
        <v>33</v>
      </c>
      <c r="E40" s="235"/>
      <c r="F40" s="235"/>
      <c r="G40" s="236"/>
      <c r="H40" s="250"/>
      <c r="I40" s="251"/>
      <c r="J40" s="251"/>
      <c r="K40" s="251"/>
      <c r="L40" s="251"/>
      <c r="M40" s="251"/>
      <c r="N40" s="251"/>
      <c r="O40" s="251"/>
      <c r="P40" s="251"/>
      <c r="Q40" s="251"/>
      <c r="R40" s="251"/>
      <c r="S40" s="251"/>
      <c r="T40" s="251"/>
      <c r="U40" s="252"/>
      <c r="V40" s="231"/>
      <c r="W40" s="232"/>
      <c r="X40" s="233"/>
    </row>
    <row r="41" spans="1:29" s="1" customFormat="1" ht="18" customHeight="1" x14ac:dyDescent="0.15">
      <c r="A41" s="259" t="s">
        <v>21</v>
      </c>
      <c r="B41" s="260"/>
      <c r="C41" s="261"/>
      <c r="D41" s="238" t="s">
        <v>34</v>
      </c>
      <c r="E41" s="239"/>
      <c r="F41" s="239"/>
      <c r="G41" s="240"/>
      <c r="H41" s="241"/>
      <c r="I41" s="242"/>
      <c r="J41" s="242"/>
      <c r="K41" s="242"/>
      <c r="L41" s="242"/>
      <c r="M41" s="242"/>
      <c r="N41" s="242"/>
      <c r="O41" s="242"/>
      <c r="P41" s="242"/>
      <c r="Q41" s="242"/>
      <c r="R41" s="242"/>
      <c r="S41" s="242"/>
      <c r="T41" s="242"/>
      <c r="U41" s="243"/>
      <c r="V41" s="244"/>
      <c r="W41" s="245"/>
      <c r="X41" s="246"/>
    </row>
    <row r="42" spans="1:29" s="1" customFormat="1" ht="18" customHeight="1" x14ac:dyDescent="0.15">
      <c r="A42" s="218"/>
      <c r="B42" s="163"/>
      <c r="C42" s="219"/>
      <c r="D42" s="227" t="s">
        <v>35</v>
      </c>
      <c r="E42" s="228"/>
      <c r="F42" s="228"/>
      <c r="G42" s="229"/>
      <c r="H42" s="247"/>
      <c r="I42" s="248"/>
      <c r="J42" s="248"/>
      <c r="K42" s="248"/>
      <c r="L42" s="248"/>
      <c r="M42" s="248"/>
      <c r="N42" s="248"/>
      <c r="O42" s="248"/>
      <c r="P42" s="248"/>
      <c r="Q42" s="248"/>
      <c r="R42" s="248"/>
      <c r="S42" s="248"/>
      <c r="T42" s="248"/>
      <c r="U42" s="249"/>
      <c r="V42" s="231"/>
      <c r="W42" s="232"/>
      <c r="X42" s="233"/>
    </row>
    <row r="43" spans="1:29" s="1" customFormat="1" ht="18" customHeight="1" x14ac:dyDescent="0.15">
      <c r="A43" s="218"/>
      <c r="B43" s="163"/>
      <c r="C43" s="219"/>
      <c r="D43" s="234" t="s">
        <v>36</v>
      </c>
      <c r="E43" s="235"/>
      <c r="F43" s="235"/>
      <c r="G43" s="236"/>
      <c r="H43" s="250"/>
      <c r="I43" s="251"/>
      <c r="J43" s="251"/>
      <c r="K43" s="251"/>
      <c r="L43" s="251"/>
      <c r="M43" s="251"/>
      <c r="N43" s="251"/>
      <c r="O43" s="251"/>
      <c r="P43" s="251"/>
      <c r="Q43" s="251"/>
      <c r="R43" s="251"/>
      <c r="S43" s="251"/>
      <c r="T43" s="251"/>
      <c r="U43" s="252"/>
      <c r="V43" s="253"/>
      <c r="W43" s="254"/>
      <c r="X43" s="255"/>
    </row>
    <row r="44" spans="1:29" s="1" customFormat="1" ht="18" customHeight="1" x14ac:dyDescent="0.15">
      <c r="A44" s="165" t="s">
        <v>22</v>
      </c>
      <c r="B44" s="166"/>
      <c r="C44" s="167"/>
      <c r="D44" s="238" t="s">
        <v>37</v>
      </c>
      <c r="E44" s="239"/>
      <c r="F44" s="239"/>
      <c r="G44" s="240"/>
      <c r="H44" s="241"/>
      <c r="I44" s="242"/>
      <c r="J44" s="242"/>
      <c r="K44" s="242"/>
      <c r="L44" s="242"/>
      <c r="M44" s="242"/>
      <c r="N44" s="242"/>
      <c r="O44" s="242"/>
      <c r="P44" s="242"/>
      <c r="Q44" s="242"/>
      <c r="R44" s="242"/>
      <c r="S44" s="242"/>
      <c r="T44" s="242"/>
      <c r="U44" s="243"/>
      <c r="V44" s="256"/>
      <c r="W44" s="257"/>
      <c r="X44" s="258"/>
    </row>
    <row r="45" spans="1:29" s="1" customFormat="1" ht="18" customHeight="1" x14ac:dyDescent="0.15">
      <c r="A45" s="165" t="s">
        <v>23</v>
      </c>
      <c r="B45" s="166"/>
      <c r="C45" s="167"/>
      <c r="D45" s="276" t="s">
        <v>128</v>
      </c>
      <c r="E45" s="277"/>
      <c r="F45" s="277"/>
      <c r="G45" s="261"/>
      <c r="H45" s="241"/>
      <c r="I45" s="242"/>
      <c r="J45" s="242"/>
      <c r="K45" s="242"/>
      <c r="L45" s="242"/>
      <c r="M45" s="242"/>
      <c r="N45" s="242"/>
      <c r="O45" s="242"/>
      <c r="P45" s="242"/>
      <c r="Q45" s="242"/>
      <c r="R45" s="242"/>
      <c r="S45" s="242"/>
      <c r="T45" s="242"/>
      <c r="U45" s="243"/>
      <c r="V45" s="244"/>
      <c r="W45" s="245"/>
      <c r="X45" s="246"/>
    </row>
    <row r="46" spans="1:29" s="1" customFormat="1" ht="18" customHeight="1" thickBot="1" x14ac:dyDescent="0.2">
      <c r="A46" s="275"/>
      <c r="B46" s="172"/>
      <c r="C46" s="173"/>
      <c r="D46" s="278"/>
      <c r="E46" s="163"/>
      <c r="F46" s="163"/>
      <c r="G46" s="219"/>
      <c r="H46" s="279"/>
      <c r="I46" s="280"/>
      <c r="J46" s="280"/>
      <c r="K46" s="280"/>
      <c r="L46" s="280"/>
      <c r="M46" s="280"/>
      <c r="N46" s="280"/>
      <c r="O46" s="280"/>
      <c r="P46" s="280"/>
      <c r="Q46" s="280"/>
      <c r="R46" s="280"/>
      <c r="S46" s="280"/>
      <c r="T46" s="280"/>
      <c r="U46" s="281"/>
      <c r="V46" s="282"/>
      <c r="W46" s="283"/>
      <c r="X46" s="284"/>
    </row>
    <row r="47" spans="1:29" s="1" customFormat="1" ht="24" customHeight="1" thickBot="1" x14ac:dyDescent="0.2">
      <c r="A47" s="262" t="s">
        <v>90</v>
      </c>
      <c r="B47" s="263"/>
      <c r="C47" s="263"/>
      <c r="D47" s="263"/>
      <c r="E47" s="263"/>
      <c r="F47" s="263"/>
      <c r="G47" s="263"/>
      <c r="H47" s="263"/>
      <c r="I47" s="263"/>
      <c r="J47" s="263"/>
      <c r="K47" s="263"/>
      <c r="L47" s="263"/>
      <c r="M47" s="263"/>
      <c r="N47" s="263"/>
      <c r="O47" s="263"/>
      <c r="P47" s="263"/>
      <c r="Q47" s="263"/>
      <c r="R47" s="263"/>
      <c r="S47" s="263"/>
      <c r="T47" s="263"/>
      <c r="U47" s="264"/>
      <c r="V47" s="265">
        <f>SUM(V32:X46)</f>
        <v>0</v>
      </c>
      <c r="W47" s="266"/>
      <c r="X47" s="267"/>
      <c r="Z47" s="268">
        <f>V47-U25</f>
        <v>0</v>
      </c>
      <c r="AA47" s="268"/>
      <c r="AB47" s="268"/>
      <c r="AC47" s="124" t="s">
        <v>136</v>
      </c>
    </row>
    <row r="48" spans="1:29" s="1" customFormat="1" ht="18" customHeight="1" x14ac:dyDescent="0.15">
      <c r="A48" s="269" t="s">
        <v>147</v>
      </c>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Z48" s="123" t="str">
        <f>IF(Z47&lt;0,"報告額が支給額を下回っています。正しくご報告ください。","")</f>
        <v/>
      </c>
    </row>
    <row r="49" spans="1:26" s="1" customFormat="1" ht="12" customHeight="1" x14ac:dyDescent="0.15">
      <c r="B49" s="62"/>
      <c r="C49" s="18"/>
      <c r="D49" s="18"/>
      <c r="E49" s="18"/>
      <c r="F49" s="18"/>
      <c r="G49" s="18"/>
      <c r="H49" s="18"/>
      <c r="I49" s="18"/>
      <c r="J49" s="18"/>
      <c r="K49" s="18"/>
      <c r="L49" s="18"/>
      <c r="M49" s="18"/>
      <c r="N49" s="18"/>
      <c r="O49" s="18"/>
      <c r="P49" s="18"/>
      <c r="Q49" s="18"/>
      <c r="R49" s="18"/>
      <c r="S49" s="18"/>
      <c r="T49" s="18"/>
      <c r="U49" s="18"/>
      <c r="V49" s="18"/>
      <c r="Z49" s="1" t="s">
        <v>137</v>
      </c>
    </row>
    <row r="50" spans="1:26" s="1" customFormat="1" ht="21" customHeight="1" x14ac:dyDescent="0.15">
      <c r="A50" s="270" t="s">
        <v>140</v>
      </c>
      <c r="B50" s="270"/>
      <c r="C50" s="270"/>
      <c r="D50" s="270"/>
      <c r="E50" s="270"/>
    </row>
    <row r="51" spans="1:26" s="1" customFormat="1" ht="21" customHeight="1" x14ac:dyDescent="0.15">
      <c r="A51" s="63"/>
      <c r="B51" s="29"/>
      <c r="C51" s="29"/>
      <c r="D51" s="29"/>
      <c r="E51" s="29"/>
      <c r="F51" s="29"/>
      <c r="G51" s="29"/>
      <c r="H51" s="29"/>
      <c r="I51" s="29"/>
      <c r="J51" s="29"/>
      <c r="K51" s="29"/>
      <c r="L51" s="29"/>
      <c r="M51" s="29"/>
      <c r="N51" s="29"/>
      <c r="O51" s="29"/>
      <c r="P51" s="29"/>
      <c r="Q51" s="29"/>
      <c r="R51" s="29"/>
      <c r="S51" s="29"/>
      <c r="T51" s="29"/>
      <c r="U51" s="29"/>
      <c r="V51" s="29"/>
      <c r="W51" s="29"/>
      <c r="X51" s="29"/>
    </row>
    <row r="52" spans="1:26" s="1" customFormat="1" ht="21" customHeight="1" x14ac:dyDescent="0.15">
      <c r="A52" s="64"/>
      <c r="B52" s="50"/>
      <c r="C52" s="50"/>
      <c r="D52" s="50"/>
      <c r="E52" s="50"/>
      <c r="F52" s="50"/>
      <c r="G52" s="50"/>
      <c r="H52" s="50"/>
      <c r="I52" s="50"/>
      <c r="J52" s="50"/>
      <c r="K52" s="50"/>
      <c r="L52" s="50"/>
      <c r="M52" s="50"/>
      <c r="N52" s="50"/>
      <c r="O52" s="50"/>
      <c r="P52" s="50"/>
      <c r="Q52" s="50"/>
      <c r="R52" s="50"/>
      <c r="S52" s="50"/>
      <c r="T52" s="50"/>
      <c r="U52" s="50"/>
      <c r="V52" s="50"/>
      <c r="W52" s="50"/>
      <c r="X52" s="29"/>
    </row>
    <row r="53" spans="1:26" s="1" customFormat="1" ht="21" customHeight="1" x14ac:dyDescent="0.15">
      <c r="A53" s="64"/>
      <c r="B53" s="50"/>
      <c r="C53" s="50"/>
      <c r="D53" s="50"/>
      <c r="E53" s="50"/>
      <c r="F53" s="50"/>
      <c r="G53" s="50"/>
      <c r="H53" s="50"/>
      <c r="I53" s="50"/>
      <c r="J53" s="50"/>
      <c r="K53" s="50"/>
      <c r="L53" s="50"/>
      <c r="M53" s="50"/>
      <c r="N53" s="50"/>
      <c r="O53" s="50"/>
      <c r="P53" s="50"/>
      <c r="Q53" s="50"/>
      <c r="R53" s="50"/>
      <c r="S53" s="50"/>
      <c r="T53" s="50"/>
      <c r="U53" s="50"/>
      <c r="V53" s="50"/>
      <c r="W53" s="50"/>
      <c r="X53" s="29"/>
    </row>
    <row r="54" spans="1:26" s="1" customFormat="1" ht="12" x14ac:dyDescent="0.15">
      <c r="A54" s="10"/>
    </row>
    <row r="55" spans="1:26" s="1" customFormat="1" x14ac:dyDescent="0.15">
      <c r="A55" s="10"/>
      <c r="O55" s="354"/>
      <c r="P55" s="354"/>
      <c r="Q55" s="354"/>
      <c r="R55" s="355"/>
      <c r="S55" s="272" t="s">
        <v>149</v>
      </c>
      <c r="T55" s="274"/>
      <c r="U55" s="271" t="s">
        <v>150</v>
      </c>
      <c r="V55" s="273"/>
      <c r="W55" s="79" t="s">
        <v>121</v>
      </c>
      <c r="X55" s="80"/>
    </row>
    <row r="56" spans="1:26" s="1" customFormat="1" ht="12" x14ac:dyDescent="0.15">
      <c r="A56" s="10"/>
      <c r="O56" s="356"/>
      <c r="P56" s="356"/>
      <c r="Q56" s="356"/>
      <c r="R56" s="137"/>
      <c r="S56" s="73"/>
      <c r="T56" s="136"/>
      <c r="U56" s="151"/>
      <c r="V56" s="136"/>
      <c r="W56" s="151"/>
      <c r="X56" s="136"/>
    </row>
    <row r="57" spans="1:26" s="1" customFormat="1" ht="18.75" customHeight="1" x14ac:dyDescent="0.15">
      <c r="A57" s="10"/>
      <c r="O57" s="356"/>
      <c r="P57" s="356"/>
      <c r="Q57" s="356"/>
      <c r="R57" s="137"/>
      <c r="S57" s="145"/>
      <c r="T57" s="137"/>
      <c r="U57" s="145"/>
      <c r="V57" s="137"/>
      <c r="W57" s="145"/>
      <c r="X57" s="137"/>
    </row>
    <row r="58" spans="1:26" s="1" customFormat="1" ht="12" x14ac:dyDescent="0.15">
      <c r="A58" s="10"/>
      <c r="O58" s="356"/>
      <c r="P58" s="356"/>
      <c r="Q58" s="356"/>
      <c r="R58" s="137"/>
      <c r="S58" s="142"/>
      <c r="T58" s="143"/>
      <c r="U58" s="152"/>
      <c r="V58" s="143"/>
      <c r="W58" s="152"/>
      <c r="X58" s="143"/>
    </row>
    <row r="59" spans="1:26" s="1" customFormat="1" ht="12" x14ac:dyDescent="0.15"/>
    <row r="60" spans="1:26" s="1" customFormat="1" ht="12" x14ac:dyDescent="0.15">
      <c r="A60" s="10"/>
      <c r="B60" s="65"/>
      <c r="C60" s="65"/>
      <c r="D60" s="65"/>
      <c r="E60" s="65"/>
      <c r="F60" s="65"/>
      <c r="G60" s="65"/>
      <c r="O60" s="66" t="s">
        <v>148</v>
      </c>
      <c r="P60" s="66"/>
      <c r="Q60" s="66"/>
      <c r="R60" s="66"/>
      <c r="S60" s="67"/>
      <c r="T60" s="68"/>
      <c r="U60" s="68"/>
      <c r="V60" s="68"/>
      <c r="W60" s="68"/>
      <c r="X60" s="69"/>
    </row>
    <row r="61" spans="1:26" s="1" customFormat="1" ht="19.5" customHeight="1" x14ac:dyDescent="0.15"/>
    <row r="62" spans="1:26" s="1" customFormat="1" ht="19.5" customHeight="1" x14ac:dyDescent="0.15"/>
    <row r="63" spans="1:26" s="1" customFormat="1" ht="19.5" customHeight="1" x14ac:dyDescent="0.15"/>
    <row r="64" spans="1:26"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2" x14ac:dyDescent="0.15"/>
    <row r="98" s="1" customFormat="1" ht="12" x14ac:dyDescent="0.15"/>
  </sheetData>
  <sheetProtection algorithmName="SHA-512" hashValue="HoYjgf4Af143bgxe4f7VGW2vwgoVI0tL+MAMKywiODmd1Ebz+qnZJaVXP3ykXJWBcyR3ojHqRY52emSYCjWz+Q==" saltValue="+jtJtrEyToVCzrYW6xLNbQ==" spinCount="100000" sheet="1" selectLockedCells="1"/>
  <mergeCells count="109">
    <mergeCell ref="A47:U47"/>
    <mergeCell ref="V47:X47"/>
    <mergeCell ref="Z47:AB47"/>
    <mergeCell ref="A48:X48"/>
    <mergeCell ref="A50:E50"/>
    <mergeCell ref="O55:R55"/>
    <mergeCell ref="S55:T55"/>
    <mergeCell ref="U55:V55"/>
    <mergeCell ref="A45:C46"/>
    <mergeCell ref="D45:G46"/>
    <mergeCell ref="H45:U45"/>
    <mergeCell ref="V45:X45"/>
    <mergeCell ref="H46:U46"/>
    <mergeCell ref="V46:X46"/>
    <mergeCell ref="D43:G43"/>
    <mergeCell ref="H43:U43"/>
    <mergeCell ref="V43:X43"/>
    <mergeCell ref="A44:C44"/>
    <mergeCell ref="D44:G44"/>
    <mergeCell ref="H44:U44"/>
    <mergeCell ref="V44:X44"/>
    <mergeCell ref="D40:G40"/>
    <mergeCell ref="H40:U40"/>
    <mergeCell ref="V40:X40"/>
    <mergeCell ref="A41:C43"/>
    <mergeCell ref="D41:G41"/>
    <mergeCell ref="H41:U41"/>
    <mergeCell ref="V41:X41"/>
    <mergeCell ref="D42:G42"/>
    <mergeCell ref="H42:U42"/>
    <mergeCell ref="V42:X42"/>
    <mergeCell ref="A36:C40"/>
    <mergeCell ref="V37:X37"/>
    <mergeCell ref="D38:G38"/>
    <mergeCell ref="H38:U38"/>
    <mergeCell ref="V38:X38"/>
    <mergeCell ref="D39:G39"/>
    <mergeCell ref="H39:U39"/>
    <mergeCell ref="V39:X39"/>
    <mergeCell ref="V34:X34"/>
    <mergeCell ref="D35:G35"/>
    <mergeCell ref="I35:J35"/>
    <mergeCell ref="V35:X35"/>
    <mergeCell ref="D36:G36"/>
    <mergeCell ref="H36:U36"/>
    <mergeCell ref="V36:X36"/>
    <mergeCell ref="D37:G37"/>
    <mergeCell ref="H37:U37"/>
    <mergeCell ref="A32:C35"/>
    <mergeCell ref="D32:G32"/>
    <mergeCell ref="I32:J32"/>
    <mergeCell ref="V32:X32"/>
    <mergeCell ref="D33:G33"/>
    <mergeCell ref="I33:J33"/>
    <mergeCell ref="V33:X33"/>
    <mergeCell ref="D34:G34"/>
    <mergeCell ref="I34:J34"/>
    <mergeCell ref="A26:C27"/>
    <mergeCell ref="L26:N27"/>
    <mergeCell ref="A28:C29"/>
    <mergeCell ref="L28:N29"/>
    <mergeCell ref="A31:C31"/>
    <mergeCell ref="D31:G31"/>
    <mergeCell ref="H31:U31"/>
    <mergeCell ref="N20:P20"/>
    <mergeCell ref="R20:X20"/>
    <mergeCell ref="A22:K23"/>
    <mergeCell ref="L22:N25"/>
    <mergeCell ref="A24:C24"/>
    <mergeCell ref="D24:K24"/>
    <mergeCell ref="V24:W24"/>
    <mergeCell ref="A25:C25"/>
    <mergeCell ref="D25:K25"/>
    <mergeCell ref="U25:W25"/>
    <mergeCell ref="V31:X31"/>
    <mergeCell ref="N21:X21"/>
    <mergeCell ref="R17:X17"/>
    <mergeCell ref="N18:P18"/>
    <mergeCell ref="R18:X18"/>
    <mergeCell ref="N19:P19"/>
    <mergeCell ref="R19:X19"/>
    <mergeCell ref="R11:X11"/>
    <mergeCell ref="N12:P12"/>
    <mergeCell ref="R12:X12"/>
    <mergeCell ref="R14:X14"/>
    <mergeCell ref="R3:X3"/>
    <mergeCell ref="N4:P4"/>
    <mergeCell ref="R4:X4"/>
    <mergeCell ref="N5:P5"/>
    <mergeCell ref="R5:X5"/>
    <mergeCell ref="N6:P6"/>
    <mergeCell ref="R6:X6"/>
    <mergeCell ref="A13:M17"/>
    <mergeCell ref="N13:P13"/>
    <mergeCell ref="N14:P14"/>
    <mergeCell ref="N15:P15"/>
    <mergeCell ref="N16:P16"/>
    <mergeCell ref="R16:X16"/>
    <mergeCell ref="N7:P7"/>
    <mergeCell ref="R7:X7"/>
    <mergeCell ref="N8:P8"/>
    <mergeCell ref="R8:X8"/>
    <mergeCell ref="A9:M11"/>
    <mergeCell ref="N9:P9"/>
    <mergeCell ref="R9:X9"/>
    <mergeCell ref="N10:P10"/>
    <mergeCell ref="R10:X10"/>
    <mergeCell ref="N11:P11"/>
    <mergeCell ref="N17:P17"/>
  </mergeCells>
  <phoneticPr fontId="21"/>
  <conditionalFormatting sqref="Z47:AB47">
    <cfRule type="expression" dxfId="0" priority="1" stopIfTrue="1">
      <formula>"$Z$47&gt;$U$25"</formula>
    </cfRule>
  </conditionalFormatting>
  <dataValidations count="8">
    <dataValidation type="list" imeMode="off" allowBlank="1" showInputMessage="1" sqref="S22:S23 S26:S29 G28:G29 U1" xr:uid="{00000000-0002-0000-0000-000001000000}">
      <formula1>"4,5,6,7,8,9,10,11,12,1,2,3"</formula1>
    </dataValidation>
    <dataValidation type="list" imeMode="off" allowBlank="1" showInputMessage="1" sqref="U22:U23 U26:U29 I28:I29" xr:uid="{00000000-0002-0000-0000-000002000000}">
      <formula1>"1,2,3,4,5,6,7,8,9,10,11,12,13,14,15,16,17,18,19,20,21,22,23,24,25,26,27,28,29,30,31"</formula1>
    </dataValidation>
    <dataValidation type="list" imeMode="off" allowBlank="1" showInputMessage="1" showErrorMessage="1" sqref="W1" xr:uid="{00000000-0002-0000-0000-000003000000}">
      <formula1>"1,2,3,4,5,6,7,8,9,10,11,12,13,14,15,16,17,18,19,20,21,22,23,24,25,26,27,28,29,30,31"</formula1>
    </dataValidation>
    <dataValidation type="custom" imeMode="off" allowBlank="1" showInputMessage="1" showErrorMessage="1" errorTitle="研修生番号が一致しません" error="低炭素技術を輸出するための人材育成支援事業(低炭素技術輸出促進人材育成支援事業)の_x000a_当年度研修生番号を入力してください。_x000a__x000a_このメッセージが表示される場合は研修生番号と申請書が一致していません。_x000a_正しい事業・年度の申請書をご利用ください。_x000a__x000a_" sqref="D24:K24" xr:uid="{00000000-0002-0000-0000-000004000000}">
      <formula1>AND(MID(D24,1,3)="25T",LEN(D24)=7)</formula1>
    </dataValidation>
    <dataValidation imeMode="off" allowBlank="1" showInputMessage="1" showErrorMessage="1" sqref="R20:X20 R18:X18 R16:X16 D25:K25 T32:T35 M32:M35" xr:uid="{00000000-0002-0000-0000-000005000000}"/>
    <dataValidation type="list" imeMode="off" allowBlank="1" showInputMessage="1" sqref="S1" xr:uid="{00000000-0002-0000-0000-000006000000}">
      <formula1>"2025,2026"</formula1>
    </dataValidation>
    <dataValidation type="whole" imeMode="off" operator="greaterThanOrEqual" allowBlank="1" showInputMessage="1" showErrorMessage="1" errorTitle="小数点以下は入力できません" error="小数点以下は入力できません" sqref="I32:J35 P32:P35 V36:X46" xr:uid="{00000000-0002-0000-0000-000007000000}">
      <formula1>0</formula1>
    </dataValidation>
    <dataValidation type="list" imeMode="off" allowBlank="1" showInputMessage="1" sqref="E28:E29 P22:P23 P26:P29" xr:uid="{442F11B7-C5BD-409B-AD46-3027BCF5E2FD}">
      <formula1>"2024,2025,2026"</formula1>
    </dataValidation>
  </dataValidations>
  <pageMargins left="0.4" right="0.21" top="0.27" bottom="0.18" header="0.16" footer="0.16"/>
  <pageSetup paperSize="9" scale="9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4</xdr:col>
                    <xdr:colOff>114300</xdr:colOff>
                    <xdr:row>25</xdr:row>
                    <xdr:rowOff>28575</xdr:rowOff>
                  </from>
                  <to>
                    <xdr:col>5</xdr:col>
                    <xdr:colOff>9525</xdr:colOff>
                    <xdr:row>26</xdr:row>
                    <xdr:rowOff>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4</xdr:col>
                    <xdr:colOff>114300</xdr:colOff>
                    <xdr:row>26</xdr:row>
                    <xdr:rowOff>9525</xdr:rowOff>
                  </from>
                  <to>
                    <xdr:col>5</xdr:col>
                    <xdr:colOff>9525</xdr:colOff>
                    <xdr:row>26</xdr:row>
                    <xdr:rowOff>219075</xdr:rowOff>
                  </to>
                </anchor>
              </controlPr>
            </control>
          </mc:Choice>
        </mc:AlternateContent>
        <mc:AlternateContent xmlns:mc="http://schemas.openxmlformats.org/markup-compatibility/2006">
          <mc:Choice Requires="x14">
            <control shapeId="9219" r:id="rId6" name="Option Button 3">
              <controlPr defaultSize="0" autoFill="0" autoLine="0" autoPict="0">
                <anchor moveWithCells="1">
                  <from>
                    <xdr:col>7</xdr:col>
                    <xdr:colOff>57150</xdr:colOff>
                    <xdr:row>25</xdr:row>
                    <xdr:rowOff>28575</xdr:rowOff>
                  </from>
                  <to>
                    <xdr:col>8</xdr:col>
                    <xdr:colOff>171450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95"/>
  <sheetViews>
    <sheetView showGridLines="0" showZeros="0" zoomScale="75" workbookViewId="0">
      <selection activeCell="D38" sqref="D38"/>
    </sheetView>
  </sheetViews>
  <sheetFormatPr defaultColWidth="9" defaultRowHeight="13.5" x14ac:dyDescent="0.15"/>
  <cols>
    <col min="1" max="6" width="9" style="18"/>
    <col min="7" max="22" width="4.875" style="18" customWidth="1"/>
    <col min="23" max="23" width="4.75" style="18" customWidth="1"/>
    <col min="24" max="24" width="5.125" style="18" customWidth="1"/>
    <col min="25" max="25" width="4.875" style="18" customWidth="1"/>
    <col min="26" max="26" width="5.375" style="18" customWidth="1"/>
    <col min="27" max="27" width="4.875" style="18" customWidth="1"/>
    <col min="28" max="28" width="7.125" style="18" customWidth="1"/>
    <col min="29" max="29" width="8.5" style="18" hidden="1" customWidth="1"/>
    <col min="30" max="30" width="5.875" style="18" hidden="1" customWidth="1"/>
    <col min="31" max="32" width="4.875" style="18" hidden="1" customWidth="1"/>
    <col min="33" max="33" width="37.375" style="18" customWidth="1"/>
    <col min="34" max="45" width="4.875" style="18" customWidth="1"/>
    <col min="46" max="16384" width="9" style="18"/>
  </cols>
  <sheetData>
    <row r="1" spans="1:33" ht="19.5" customHeight="1" x14ac:dyDescent="0.15">
      <c r="V1" s="352">
        <v>2017</v>
      </c>
      <c r="W1" s="352"/>
      <c r="X1" s="1" t="s">
        <v>0</v>
      </c>
      <c r="Y1" s="36">
        <v>5</v>
      </c>
      <c r="Z1" s="1" t="s">
        <v>1</v>
      </c>
      <c r="AA1" s="36">
        <v>1</v>
      </c>
      <c r="AB1" s="1" t="s">
        <v>2</v>
      </c>
    </row>
    <row r="2" spans="1:33" ht="19.5" customHeight="1" x14ac:dyDescent="0.15">
      <c r="A2" s="100" t="s">
        <v>126</v>
      </c>
      <c r="G2" s="18" t="s">
        <v>111</v>
      </c>
    </row>
    <row r="3" spans="1:33" ht="16.5" customHeight="1" x14ac:dyDescent="0.15">
      <c r="A3" s="100" t="s">
        <v>127</v>
      </c>
      <c r="R3" s="1"/>
      <c r="U3" s="353" t="s">
        <v>91</v>
      </c>
      <c r="V3" s="353"/>
      <c r="W3" s="353"/>
      <c r="X3" s="353"/>
      <c r="Y3" s="353"/>
      <c r="Z3" s="353"/>
      <c r="AA3" s="353"/>
      <c r="AB3" s="353"/>
    </row>
    <row r="4" spans="1:33" ht="16.5" customHeight="1" x14ac:dyDescent="0.15">
      <c r="R4" s="1" t="s">
        <v>3</v>
      </c>
      <c r="U4" s="345" t="s">
        <v>92</v>
      </c>
      <c r="V4" s="345"/>
      <c r="W4" s="345"/>
      <c r="X4" s="345"/>
      <c r="Y4" s="345"/>
      <c r="Z4" s="345"/>
      <c r="AA4" s="345"/>
      <c r="AB4" s="345"/>
    </row>
    <row r="5" spans="1:33" ht="16.5" customHeight="1" x14ac:dyDescent="0.15">
      <c r="R5" s="1" t="s">
        <v>52</v>
      </c>
      <c r="U5" s="345" t="s">
        <v>93</v>
      </c>
      <c r="V5" s="345"/>
      <c r="W5" s="345"/>
      <c r="X5" s="345"/>
      <c r="Y5" s="345"/>
      <c r="Z5" s="345"/>
      <c r="AA5" s="345"/>
      <c r="AB5" s="345"/>
    </row>
    <row r="6" spans="1:33" ht="16.5" customHeight="1" x14ac:dyDescent="0.15">
      <c r="R6" s="1" t="s">
        <v>4</v>
      </c>
      <c r="U6" s="345" t="s">
        <v>94</v>
      </c>
      <c r="V6" s="345"/>
      <c r="W6" s="345"/>
      <c r="X6" s="345"/>
      <c r="Y6" s="345"/>
      <c r="Z6" s="345"/>
      <c r="AA6" s="345"/>
      <c r="AB6" s="345"/>
      <c r="AG6" s="35"/>
    </row>
    <row r="7" spans="1:33" ht="16.5" customHeight="1" x14ac:dyDescent="0.15">
      <c r="H7" s="351" t="s">
        <v>53</v>
      </c>
      <c r="I7" s="351"/>
      <c r="J7" s="351"/>
      <c r="K7" s="351"/>
      <c r="L7" s="351"/>
      <c r="M7" s="351"/>
      <c r="N7" s="351"/>
      <c r="O7" s="351"/>
      <c r="P7" s="351"/>
      <c r="R7" s="1" t="s">
        <v>54</v>
      </c>
      <c r="U7" s="345" t="s">
        <v>95</v>
      </c>
      <c r="V7" s="345"/>
      <c r="W7" s="345"/>
      <c r="X7" s="345"/>
      <c r="Y7" s="345"/>
      <c r="Z7" s="345"/>
      <c r="AA7" s="345"/>
      <c r="AB7" s="345"/>
    </row>
    <row r="8" spans="1:33" ht="16.5" customHeight="1" x14ac:dyDescent="0.15">
      <c r="H8" s="351"/>
      <c r="I8" s="351"/>
      <c r="J8" s="351"/>
      <c r="K8" s="351"/>
      <c r="L8" s="351"/>
      <c r="M8" s="351"/>
      <c r="N8" s="351"/>
      <c r="O8" s="351"/>
      <c r="P8" s="351"/>
      <c r="R8" s="1" t="s">
        <v>55</v>
      </c>
      <c r="U8" s="345" t="s">
        <v>96</v>
      </c>
      <c r="V8" s="345"/>
      <c r="W8" s="345"/>
      <c r="X8" s="345"/>
      <c r="Y8" s="345"/>
      <c r="Z8" s="345"/>
      <c r="AA8" s="345"/>
      <c r="AB8" s="345"/>
    </row>
    <row r="9" spans="1:33" ht="16.5" customHeight="1" x14ac:dyDescent="0.15">
      <c r="R9" s="1" t="s">
        <v>56</v>
      </c>
      <c r="U9" s="345" t="s">
        <v>97</v>
      </c>
      <c r="V9" s="345"/>
      <c r="W9" s="345"/>
      <c r="X9" s="345"/>
      <c r="Y9" s="345"/>
      <c r="Z9" s="345"/>
      <c r="AA9" s="345"/>
      <c r="AB9" s="19" t="s">
        <v>5</v>
      </c>
      <c r="AG9" s="35"/>
    </row>
    <row r="10" spans="1:33" ht="16.5" customHeight="1" x14ac:dyDescent="0.15">
      <c r="R10" s="1" t="s">
        <v>57</v>
      </c>
      <c r="U10" s="345" t="s">
        <v>98</v>
      </c>
      <c r="V10" s="345"/>
      <c r="W10" s="345"/>
      <c r="X10" s="345"/>
      <c r="Y10" s="345"/>
      <c r="Z10" s="345"/>
      <c r="AA10" s="345"/>
      <c r="AB10" s="345"/>
    </row>
    <row r="11" spans="1:33" ht="16.5" customHeight="1" x14ac:dyDescent="0.15">
      <c r="R11" s="1" t="s">
        <v>58</v>
      </c>
      <c r="U11" s="345" t="s">
        <v>99</v>
      </c>
      <c r="V11" s="345"/>
      <c r="W11" s="345"/>
      <c r="X11" s="345"/>
      <c r="Y11" s="345"/>
      <c r="Z11" s="345"/>
      <c r="AA11" s="345"/>
      <c r="AB11" s="345"/>
    </row>
    <row r="12" spans="1:33" ht="16.5" customHeight="1" x14ac:dyDescent="0.15">
      <c r="R12" s="1" t="s">
        <v>59</v>
      </c>
      <c r="U12" s="345">
        <v>123456</v>
      </c>
      <c r="V12" s="345"/>
      <c r="W12" s="345"/>
      <c r="X12" s="345"/>
      <c r="Y12" s="345"/>
      <c r="Z12" s="345"/>
      <c r="AA12" s="345"/>
      <c r="AB12" s="345"/>
    </row>
    <row r="13" spans="1:33" ht="18" customHeight="1" x14ac:dyDescent="0.15">
      <c r="R13" s="1"/>
    </row>
    <row r="14" spans="1:33" ht="9" customHeight="1" x14ac:dyDescent="0.15"/>
    <row r="15" spans="1:33" ht="18" customHeight="1" thickBot="1" x14ac:dyDescent="0.2"/>
    <row r="16" spans="1:33" s="1" customFormat="1" ht="19.5" customHeight="1" x14ac:dyDescent="0.15">
      <c r="G16" s="347" t="s">
        <v>61</v>
      </c>
      <c r="H16" s="341"/>
      <c r="I16" s="342"/>
      <c r="J16" s="289">
        <v>1299999</v>
      </c>
      <c r="K16" s="290"/>
      <c r="L16" s="290"/>
      <c r="M16" s="290"/>
      <c r="N16" s="290"/>
      <c r="O16" s="290"/>
      <c r="P16" s="290"/>
      <c r="Q16" s="291"/>
      <c r="R16" s="285" t="s">
        <v>60</v>
      </c>
      <c r="S16" s="286"/>
      <c r="T16" s="287"/>
      <c r="U16" s="37">
        <v>2016</v>
      </c>
      <c r="V16" s="20" t="s">
        <v>13</v>
      </c>
      <c r="W16" s="38">
        <v>6</v>
      </c>
      <c r="X16" s="20" t="s">
        <v>14</v>
      </c>
      <c r="Y16" s="38">
        <v>8</v>
      </c>
      <c r="Z16" s="20" t="s">
        <v>16</v>
      </c>
      <c r="AA16" s="20"/>
      <c r="AB16" s="21"/>
      <c r="AG16" s="292"/>
    </row>
    <row r="17" spans="7:34" s="1" customFormat="1" ht="19.5" customHeight="1" x14ac:dyDescent="0.15">
      <c r="G17" s="208" t="s">
        <v>62</v>
      </c>
      <c r="H17" s="209"/>
      <c r="I17" s="210"/>
      <c r="J17" s="348" t="s">
        <v>100</v>
      </c>
      <c r="K17" s="349"/>
      <c r="L17" s="349"/>
      <c r="M17" s="349"/>
      <c r="N17" s="349"/>
      <c r="O17" s="349"/>
      <c r="P17" s="349"/>
      <c r="Q17" s="350"/>
      <c r="R17" s="87"/>
      <c r="T17" s="2"/>
      <c r="U17" s="39">
        <v>2016</v>
      </c>
      <c r="V17" s="1" t="s">
        <v>13</v>
      </c>
      <c r="W17" s="40">
        <v>12</v>
      </c>
      <c r="X17" s="1" t="s">
        <v>14</v>
      </c>
      <c r="Y17" s="40">
        <v>2</v>
      </c>
      <c r="Z17" s="1" t="s">
        <v>15</v>
      </c>
      <c r="AB17" s="22"/>
      <c r="AC17" s="1">
        <f>IF(OR(U16=0,W16=0,Y16=0,U17=0,W17=0,Y17=0),0,DATE(U17,W17,Y17)-DATE(U16,W16,Y16)+1)</f>
        <v>178</v>
      </c>
      <c r="AG17" s="292"/>
    </row>
    <row r="18" spans="7:34" s="1" customFormat="1" ht="19.5" customHeight="1" x14ac:dyDescent="0.15">
      <c r="G18" s="96"/>
      <c r="H18" s="50"/>
      <c r="I18" s="51"/>
      <c r="J18" s="97"/>
      <c r="K18" s="98"/>
      <c r="L18" s="98"/>
      <c r="M18" s="98"/>
      <c r="N18" s="98"/>
      <c r="O18" s="98"/>
      <c r="P18" s="98"/>
      <c r="Q18" s="99"/>
      <c r="R18" s="72"/>
      <c r="S18" s="29"/>
      <c r="T18" s="86"/>
      <c r="U18" s="23"/>
      <c r="V18" s="24"/>
      <c r="W18" s="24" t="s">
        <v>63</v>
      </c>
      <c r="X18" s="24"/>
      <c r="Y18" s="24"/>
      <c r="Z18" s="24">
        <f>AD18</f>
        <v>167</v>
      </c>
      <c r="AA18" s="24"/>
      <c r="AB18" s="25" t="s">
        <v>64</v>
      </c>
      <c r="AD18" s="1">
        <f>AC17-AA20-AA22</f>
        <v>167</v>
      </c>
      <c r="AG18" s="35"/>
    </row>
    <row r="19" spans="7:34" s="1" customFormat="1" ht="19.5" customHeight="1" x14ac:dyDescent="0.15">
      <c r="G19" s="165" t="s">
        <v>65</v>
      </c>
      <c r="H19" s="166"/>
      <c r="I19" s="167"/>
      <c r="J19" s="45"/>
      <c r="K19" s="73" t="s">
        <v>66</v>
      </c>
      <c r="L19" s="73"/>
      <c r="M19" s="26"/>
      <c r="N19" s="46"/>
      <c r="O19" s="73" t="s">
        <v>67</v>
      </c>
      <c r="P19" s="73"/>
      <c r="Q19" s="28"/>
      <c r="R19" s="178" t="s">
        <v>110</v>
      </c>
      <c r="S19" s="166"/>
      <c r="T19" s="167"/>
      <c r="U19" s="43">
        <v>2016</v>
      </c>
      <c r="V19" s="26" t="s">
        <v>13</v>
      </c>
      <c r="W19" s="44">
        <v>8</v>
      </c>
      <c r="X19" s="26" t="s">
        <v>14</v>
      </c>
      <c r="Y19" s="44">
        <v>1</v>
      </c>
      <c r="Z19" s="26" t="s">
        <v>16</v>
      </c>
      <c r="AA19" s="26"/>
      <c r="AB19" s="27"/>
      <c r="AG19" s="292"/>
    </row>
    <row r="20" spans="7:34" s="1" customFormat="1" ht="19.5" customHeight="1" x14ac:dyDescent="0.15">
      <c r="G20" s="168"/>
      <c r="H20" s="169"/>
      <c r="I20" s="170"/>
      <c r="J20" s="49"/>
      <c r="K20" s="74" t="s">
        <v>69</v>
      </c>
      <c r="L20" s="74"/>
      <c r="M20" s="50"/>
      <c r="N20" s="50"/>
      <c r="O20" s="50"/>
      <c r="P20" s="50"/>
      <c r="Q20" s="51"/>
      <c r="R20" s="174"/>
      <c r="S20" s="172"/>
      <c r="T20" s="173"/>
      <c r="U20" s="47">
        <v>2016</v>
      </c>
      <c r="V20" s="1" t="s">
        <v>13</v>
      </c>
      <c r="W20" s="48">
        <v>8</v>
      </c>
      <c r="X20" s="1" t="s">
        <v>14</v>
      </c>
      <c r="Y20" s="48">
        <v>5</v>
      </c>
      <c r="Z20" s="1" t="s">
        <v>68</v>
      </c>
      <c r="AA20" s="1">
        <f>IF(OR(U19=0,W19=0,Y19=0,U20=0,W20=0,Y20=0),0,DATE(U20,W20,Y20)-DATE(U19,W19,Y19)+1)</f>
        <v>5</v>
      </c>
      <c r="AB20" s="22" t="s">
        <v>51</v>
      </c>
      <c r="AG20" s="293"/>
    </row>
    <row r="21" spans="7:34" s="1" customFormat="1" ht="19.5" customHeight="1" x14ac:dyDescent="0.15">
      <c r="G21" s="165" t="s">
        <v>71</v>
      </c>
      <c r="H21" s="166"/>
      <c r="I21" s="167"/>
      <c r="J21" s="52">
        <v>2016</v>
      </c>
      <c r="K21" s="1" t="s">
        <v>13</v>
      </c>
      <c r="L21" s="53">
        <v>4</v>
      </c>
      <c r="M21" s="1" t="s">
        <v>14</v>
      </c>
      <c r="N21" s="53">
        <v>20</v>
      </c>
      <c r="O21" s="1" t="s">
        <v>16</v>
      </c>
      <c r="Q21" s="2"/>
      <c r="R21" s="178" t="s">
        <v>70</v>
      </c>
      <c r="S21" s="179"/>
      <c r="T21" s="180"/>
      <c r="U21" s="43">
        <v>2016</v>
      </c>
      <c r="V21" s="26" t="s">
        <v>13</v>
      </c>
      <c r="W21" s="44">
        <v>9</v>
      </c>
      <c r="X21" s="26" t="s">
        <v>14</v>
      </c>
      <c r="Y21" s="44">
        <v>1</v>
      </c>
      <c r="Z21" s="26" t="s">
        <v>16</v>
      </c>
      <c r="AA21" s="26"/>
      <c r="AB21" s="27"/>
      <c r="AG21" s="292"/>
    </row>
    <row r="22" spans="7:34" s="1" customFormat="1" ht="19.5" customHeight="1" x14ac:dyDescent="0.15">
      <c r="G22" s="275"/>
      <c r="H22" s="172"/>
      <c r="I22" s="173"/>
      <c r="J22" s="41">
        <v>2016</v>
      </c>
      <c r="K22" s="1" t="s">
        <v>13</v>
      </c>
      <c r="L22" s="42">
        <v>6</v>
      </c>
      <c r="M22" s="1" t="s">
        <v>14</v>
      </c>
      <c r="N22" s="42">
        <v>7</v>
      </c>
      <c r="O22" s="1" t="s">
        <v>15</v>
      </c>
      <c r="Q22" s="2"/>
      <c r="R22" s="202"/>
      <c r="S22" s="203"/>
      <c r="T22" s="204"/>
      <c r="U22" s="54">
        <v>2016</v>
      </c>
      <c r="V22" s="29" t="s">
        <v>13</v>
      </c>
      <c r="W22" s="55">
        <v>9</v>
      </c>
      <c r="X22" s="29" t="s">
        <v>14</v>
      </c>
      <c r="Y22" s="55">
        <v>6</v>
      </c>
      <c r="Z22" s="29" t="s">
        <v>68</v>
      </c>
      <c r="AA22" s="29">
        <f>IF(OR(U21=0,W21=0,Y21=0,U22=0,W22=0,Y22=0),0,DATE(U22,W22,Y22)-DATE(U21,W21,Y21)+1)</f>
        <v>6</v>
      </c>
      <c r="AB22" s="30" t="s">
        <v>51</v>
      </c>
      <c r="AG22" s="293"/>
    </row>
    <row r="23" spans="7:34" s="1" customFormat="1" ht="19.5" customHeight="1" thickBot="1" x14ac:dyDescent="0.2">
      <c r="G23" s="175"/>
      <c r="H23" s="176"/>
      <c r="I23" s="177"/>
      <c r="J23" s="56"/>
      <c r="K23" s="31"/>
      <c r="L23" s="31"/>
      <c r="M23" s="31"/>
      <c r="N23" s="31"/>
      <c r="O23" s="31"/>
      <c r="P23" s="31"/>
      <c r="Q23" s="57"/>
      <c r="R23" s="83"/>
      <c r="S23" s="84"/>
      <c r="T23" s="85"/>
      <c r="U23" s="56"/>
      <c r="V23" s="31"/>
      <c r="W23" s="31"/>
      <c r="X23" s="31"/>
      <c r="Y23" s="31"/>
      <c r="Z23" s="31"/>
      <c r="AA23" s="31"/>
      <c r="AB23" s="58"/>
    </row>
    <row r="24" spans="7:34" s="1" customFormat="1" ht="19.5" customHeight="1" x14ac:dyDescent="0.15"/>
    <row r="25" spans="7:34" s="1" customFormat="1" ht="27" customHeight="1" thickBot="1" x14ac:dyDescent="0.2">
      <c r="G25" s="32" t="s">
        <v>17</v>
      </c>
    </row>
    <row r="26" spans="7:34" s="1" customFormat="1" ht="19.5" customHeight="1" x14ac:dyDescent="0.15">
      <c r="G26" s="333" t="s">
        <v>18</v>
      </c>
      <c r="H26" s="334"/>
      <c r="I26" s="335"/>
      <c r="J26" s="340" t="s">
        <v>24</v>
      </c>
      <c r="K26" s="341"/>
      <c r="L26" s="341"/>
      <c r="M26" s="342"/>
      <c r="N26" s="340" t="s">
        <v>72</v>
      </c>
      <c r="O26" s="341"/>
      <c r="P26" s="341"/>
      <c r="Q26" s="341"/>
      <c r="R26" s="341"/>
      <c r="S26" s="341"/>
      <c r="T26" s="341"/>
      <c r="U26" s="341"/>
      <c r="V26" s="341"/>
      <c r="W26" s="341"/>
      <c r="X26" s="341"/>
      <c r="Y26" s="341"/>
      <c r="Z26" s="342"/>
      <c r="AA26" s="340" t="s">
        <v>73</v>
      </c>
      <c r="AB26" s="346"/>
      <c r="AG26" s="35"/>
      <c r="AH26" s="35"/>
    </row>
    <row r="27" spans="7:34" s="1" customFormat="1" ht="19.5" customHeight="1" x14ac:dyDescent="0.15">
      <c r="G27" s="259" t="s">
        <v>19</v>
      </c>
      <c r="H27" s="166"/>
      <c r="I27" s="167"/>
      <c r="J27" s="238" t="s">
        <v>74</v>
      </c>
      <c r="K27" s="239"/>
      <c r="L27" s="239"/>
      <c r="M27" s="339"/>
      <c r="N27" s="3" t="s">
        <v>75</v>
      </c>
      <c r="O27" s="288">
        <v>2300</v>
      </c>
      <c r="P27" s="288"/>
      <c r="Q27" s="4" t="s">
        <v>41</v>
      </c>
      <c r="R27" s="4" t="s">
        <v>42</v>
      </c>
      <c r="S27" s="59">
        <v>616</v>
      </c>
      <c r="T27" s="4" t="s">
        <v>43</v>
      </c>
      <c r="U27" s="4" t="s">
        <v>44</v>
      </c>
      <c r="V27" s="59">
        <v>1</v>
      </c>
      <c r="W27" s="4" t="s">
        <v>45</v>
      </c>
      <c r="X27" s="4"/>
      <c r="Y27" s="59">
        <v>2</v>
      </c>
      <c r="Z27" s="5" t="s">
        <v>46</v>
      </c>
      <c r="AA27" s="294">
        <f>IF(Y27="",O27*S27*V27,O27*S27*V27/Y27)</f>
        <v>708400</v>
      </c>
      <c r="AB27" s="295"/>
      <c r="AG27" s="292"/>
      <c r="AH27" s="35"/>
    </row>
    <row r="28" spans="7:34" s="1" customFormat="1" ht="19.5" customHeight="1" x14ac:dyDescent="0.15">
      <c r="G28" s="218"/>
      <c r="H28" s="163"/>
      <c r="I28" s="219"/>
      <c r="J28" s="227" t="s">
        <v>76</v>
      </c>
      <c r="K28" s="228"/>
      <c r="L28" s="228"/>
      <c r="M28" s="229"/>
      <c r="N28" s="6" t="s">
        <v>77</v>
      </c>
      <c r="O28" s="298">
        <v>1300</v>
      </c>
      <c r="P28" s="298"/>
      <c r="Q28" s="7" t="s">
        <v>41</v>
      </c>
      <c r="R28" s="7" t="s">
        <v>42</v>
      </c>
      <c r="S28" s="60">
        <v>80</v>
      </c>
      <c r="T28" s="7" t="s">
        <v>43</v>
      </c>
      <c r="U28" s="7" t="s">
        <v>44</v>
      </c>
      <c r="V28" s="60">
        <v>2</v>
      </c>
      <c r="W28" s="7" t="s">
        <v>45</v>
      </c>
      <c r="X28" s="7"/>
      <c r="Y28" s="60"/>
      <c r="Z28" s="8" t="s">
        <v>46</v>
      </c>
      <c r="AA28" s="296">
        <f>IF(Y28="",O28*S28*V28,O28*S28*V28/Y28)</f>
        <v>208000</v>
      </c>
      <c r="AB28" s="297"/>
      <c r="AG28" s="293"/>
      <c r="AH28" s="35"/>
    </row>
    <row r="29" spans="7:34" s="1" customFormat="1" ht="19.5" customHeight="1" x14ac:dyDescent="0.15">
      <c r="G29" s="218"/>
      <c r="H29" s="163"/>
      <c r="I29" s="219"/>
      <c r="J29" s="227" t="s">
        <v>78</v>
      </c>
      <c r="K29" s="228"/>
      <c r="L29" s="228"/>
      <c r="M29" s="229"/>
      <c r="N29" s="6" t="s">
        <v>77</v>
      </c>
      <c r="O29" s="298">
        <v>2000</v>
      </c>
      <c r="P29" s="298"/>
      <c r="Q29" s="7" t="s">
        <v>41</v>
      </c>
      <c r="R29" s="7" t="s">
        <v>42</v>
      </c>
      <c r="S29" s="60">
        <v>10</v>
      </c>
      <c r="T29" s="7" t="s">
        <v>43</v>
      </c>
      <c r="U29" s="7" t="s">
        <v>44</v>
      </c>
      <c r="V29" s="60">
        <v>2</v>
      </c>
      <c r="W29" s="7" t="s">
        <v>45</v>
      </c>
      <c r="X29" s="7"/>
      <c r="Y29" s="60"/>
      <c r="Z29" s="8" t="s">
        <v>46</v>
      </c>
      <c r="AA29" s="296">
        <f>IF(Y29="",O29*S29*V29,O29*S29*V29/Y29)</f>
        <v>40000</v>
      </c>
      <c r="AB29" s="297"/>
      <c r="AG29" s="293"/>
      <c r="AH29" s="35"/>
    </row>
    <row r="30" spans="7:34" s="1" customFormat="1" ht="19.5" customHeight="1" x14ac:dyDescent="0.15">
      <c r="G30" s="218"/>
      <c r="H30" s="163"/>
      <c r="I30" s="219"/>
      <c r="J30" s="234" t="s">
        <v>79</v>
      </c>
      <c r="K30" s="235"/>
      <c r="L30" s="235"/>
      <c r="M30" s="236"/>
      <c r="N30" s="9" t="s">
        <v>77</v>
      </c>
      <c r="O30" s="299">
        <v>4000</v>
      </c>
      <c r="P30" s="299"/>
      <c r="Q30" s="10" t="s">
        <v>41</v>
      </c>
      <c r="R30" s="10" t="s">
        <v>42</v>
      </c>
      <c r="S30" s="61">
        <v>5</v>
      </c>
      <c r="T30" s="10" t="s">
        <v>43</v>
      </c>
      <c r="U30" s="10" t="s">
        <v>44</v>
      </c>
      <c r="V30" s="61">
        <v>1</v>
      </c>
      <c r="W30" s="10" t="s">
        <v>45</v>
      </c>
      <c r="X30" s="10"/>
      <c r="Y30" s="61"/>
      <c r="Z30" s="11" t="s">
        <v>46</v>
      </c>
      <c r="AA30" s="300">
        <f>IF(Y30="",O30*S30*V30,O30*S30*V30/Y30)</f>
        <v>20000</v>
      </c>
      <c r="AB30" s="301"/>
      <c r="AG30" s="293"/>
      <c r="AH30" s="35"/>
    </row>
    <row r="31" spans="7:34" s="1" customFormat="1" ht="19.5" customHeight="1" x14ac:dyDescent="0.15">
      <c r="G31" s="259" t="s">
        <v>20</v>
      </c>
      <c r="H31" s="260"/>
      <c r="I31" s="261"/>
      <c r="J31" s="238" t="s">
        <v>80</v>
      </c>
      <c r="K31" s="239"/>
      <c r="L31" s="239"/>
      <c r="M31" s="240"/>
      <c r="N31" s="309" t="s">
        <v>101</v>
      </c>
      <c r="O31" s="310"/>
      <c r="P31" s="310"/>
      <c r="Q31" s="310"/>
      <c r="R31" s="310"/>
      <c r="S31" s="310"/>
      <c r="T31" s="310"/>
      <c r="U31" s="310"/>
      <c r="V31" s="310"/>
      <c r="W31" s="310"/>
      <c r="X31" s="310"/>
      <c r="Y31" s="310"/>
      <c r="Z31" s="311"/>
      <c r="AA31" s="312">
        <v>30000</v>
      </c>
      <c r="AB31" s="313"/>
      <c r="AG31" s="35"/>
      <c r="AH31" s="35"/>
    </row>
    <row r="32" spans="7:34" s="1" customFormat="1" ht="19.5" customHeight="1" x14ac:dyDescent="0.15">
      <c r="G32" s="218"/>
      <c r="H32" s="163"/>
      <c r="I32" s="219"/>
      <c r="J32" s="227" t="s">
        <v>81</v>
      </c>
      <c r="K32" s="228"/>
      <c r="L32" s="228"/>
      <c r="M32" s="229"/>
      <c r="N32" s="306" t="s">
        <v>102</v>
      </c>
      <c r="O32" s="307"/>
      <c r="P32" s="307"/>
      <c r="Q32" s="307"/>
      <c r="R32" s="307"/>
      <c r="S32" s="307"/>
      <c r="T32" s="307"/>
      <c r="U32" s="307"/>
      <c r="V32" s="307"/>
      <c r="W32" s="307"/>
      <c r="X32" s="307"/>
      <c r="Y32" s="307"/>
      <c r="Z32" s="308"/>
      <c r="AA32" s="315">
        <v>10000</v>
      </c>
      <c r="AB32" s="316"/>
      <c r="AG32" s="35"/>
      <c r="AH32" s="35"/>
    </row>
    <row r="33" spans="7:34" s="1" customFormat="1" ht="19.5" customHeight="1" x14ac:dyDescent="0.15">
      <c r="G33" s="218"/>
      <c r="H33" s="163"/>
      <c r="I33" s="219"/>
      <c r="J33" s="227" t="s">
        <v>82</v>
      </c>
      <c r="K33" s="228"/>
      <c r="L33" s="228"/>
      <c r="M33" s="229"/>
      <c r="N33" s="306" t="s">
        <v>103</v>
      </c>
      <c r="O33" s="307"/>
      <c r="P33" s="307"/>
      <c r="Q33" s="307"/>
      <c r="R33" s="307"/>
      <c r="S33" s="307"/>
      <c r="T33" s="307"/>
      <c r="U33" s="307"/>
      <c r="V33" s="307"/>
      <c r="W33" s="307"/>
      <c r="X33" s="307"/>
      <c r="Y33" s="307"/>
      <c r="Z33" s="308"/>
      <c r="AA33" s="343">
        <v>3000</v>
      </c>
      <c r="AB33" s="344"/>
      <c r="AG33" s="35"/>
      <c r="AH33" s="35"/>
    </row>
    <row r="34" spans="7:34" s="1" customFormat="1" ht="19.5" customHeight="1" x14ac:dyDescent="0.15">
      <c r="G34" s="218"/>
      <c r="H34" s="163"/>
      <c r="I34" s="219"/>
      <c r="J34" s="227" t="s">
        <v>83</v>
      </c>
      <c r="K34" s="228"/>
      <c r="L34" s="228"/>
      <c r="M34" s="229"/>
      <c r="N34" s="306" t="s">
        <v>104</v>
      </c>
      <c r="O34" s="307"/>
      <c r="P34" s="307"/>
      <c r="Q34" s="307"/>
      <c r="R34" s="307"/>
      <c r="S34" s="307"/>
      <c r="T34" s="307"/>
      <c r="U34" s="307"/>
      <c r="V34" s="307"/>
      <c r="W34" s="307"/>
      <c r="X34" s="307"/>
      <c r="Y34" s="307"/>
      <c r="Z34" s="308"/>
      <c r="AA34" s="329">
        <v>10000</v>
      </c>
      <c r="AB34" s="330"/>
      <c r="AG34" s="35"/>
      <c r="AH34" s="35"/>
    </row>
    <row r="35" spans="7:34" s="1" customFormat="1" ht="19.5" customHeight="1" x14ac:dyDescent="0.15">
      <c r="G35" s="218"/>
      <c r="H35" s="163"/>
      <c r="I35" s="219"/>
      <c r="J35" s="234" t="s">
        <v>84</v>
      </c>
      <c r="K35" s="235"/>
      <c r="L35" s="235"/>
      <c r="M35" s="236"/>
      <c r="N35" s="324" t="s">
        <v>105</v>
      </c>
      <c r="O35" s="325"/>
      <c r="P35" s="325"/>
      <c r="Q35" s="325"/>
      <c r="R35" s="325"/>
      <c r="S35" s="325"/>
      <c r="T35" s="325"/>
      <c r="U35" s="325"/>
      <c r="V35" s="325"/>
      <c r="W35" s="325"/>
      <c r="X35" s="325"/>
      <c r="Y35" s="325"/>
      <c r="Z35" s="326"/>
      <c r="AA35" s="331">
        <v>2000</v>
      </c>
      <c r="AB35" s="332"/>
      <c r="AG35" s="35"/>
      <c r="AH35" s="35"/>
    </row>
    <row r="36" spans="7:34" s="1" customFormat="1" ht="19.5" customHeight="1" x14ac:dyDescent="0.15">
      <c r="G36" s="259" t="s">
        <v>21</v>
      </c>
      <c r="H36" s="260"/>
      <c r="I36" s="261"/>
      <c r="J36" s="238" t="s">
        <v>85</v>
      </c>
      <c r="K36" s="239"/>
      <c r="L36" s="239"/>
      <c r="M36" s="240"/>
      <c r="N36" s="309" t="s">
        <v>106</v>
      </c>
      <c r="O36" s="310"/>
      <c r="P36" s="310"/>
      <c r="Q36" s="310"/>
      <c r="R36" s="310"/>
      <c r="S36" s="310"/>
      <c r="T36" s="310"/>
      <c r="U36" s="310"/>
      <c r="V36" s="310"/>
      <c r="W36" s="310"/>
      <c r="X36" s="310"/>
      <c r="Y36" s="310"/>
      <c r="Z36" s="311"/>
      <c r="AA36" s="312">
        <v>68000</v>
      </c>
      <c r="AB36" s="313"/>
      <c r="AG36" s="35"/>
      <c r="AH36" s="35"/>
    </row>
    <row r="37" spans="7:34" s="1" customFormat="1" ht="19.5" customHeight="1" x14ac:dyDescent="0.15">
      <c r="G37" s="218"/>
      <c r="H37" s="163"/>
      <c r="I37" s="219"/>
      <c r="J37" s="227" t="s">
        <v>86</v>
      </c>
      <c r="K37" s="228"/>
      <c r="L37" s="228"/>
      <c r="M37" s="229"/>
      <c r="N37" s="306" t="s">
        <v>107</v>
      </c>
      <c r="O37" s="307"/>
      <c r="P37" s="307"/>
      <c r="Q37" s="307"/>
      <c r="R37" s="307"/>
      <c r="S37" s="307"/>
      <c r="T37" s="307"/>
      <c r="U37" s="307"/>
      <c r="V37" s="307"/>
      <c r="W37" s="307"/>
      <c r="X37" s="307"/>
      <c r="Y37" s="307"/>
      <c r="Z37" s="308"/>
      <c r="AA37" s="315">
        <v>5000</v>
      </c>
      <c r="AB37" s="316"/>
      <c r="AG37" s="35"/>
      <c r="AH37" s="35"/>
    </row>
    <row r="38" spans="7:34" s="1" customFormat="1" ht="19.5" customHeight="1" x14ac:dyDescent="0.15">
      <c r="G38" s="218"/>
      <c r="H38" s="163"/>
      <c r="I38" s="219"/>
      <c r="J38" s="234" t="s">
        <v>87</v>
      </c>
      <c r="K38" s="235"/>
      <c r="L38" s="235"/>
      <c r="M38" s="236"/>
      <c r="N38" s="324" t="s">
        <v>108</v>
      </c>
      <c r="O38" s="325"/>
      <c r="P38" s="325"/>
      <c r="Q38" s="325"/>
      <c r="R38" s="325"/>
      <c r="S38" s="325"/>
      <c r="T38" s="325"/>
      <c r="U38" s="325"/>
      <c r="V38" s="325"/>
      <c r="W38" s="325"/>
      <c r="X38" s="325"/>
      <c r="Y38" s="325"/>
      <c r="Z38" s="326"/>
      <c r="AA38" s="327">
        <v>5000</v>
      </c>
      <c r="AB38" s="328"/>
      <c r="AG38" s="35"/>
      <c r="AH38" s="35"/>
    </row>
    <row r="39" spans="7:34" s="1" customFormat="1" ht="19.5" customHeight="1" x14ac:dyDescent="0.15">
      <c r="G39" s="165" t="s">
        <v>22</v>
      </c>
      <c r="H39" s="166"/>
      <c r="I39" s="167"/>
      <c r="J39" s="238" t="s">
        <v>88</v>
      </c>
      <c r="K39" s="239"/>
      <c r="L39" s="239"/>
      <c r="M39" s="240"/>
      <c r="N39" s="309" t="s">
        <v>109</v>
      </c>
      <c r="O39" s="310"/>
      <c r="P39" s="310"/>
      <c r="Q39" s="310"/>
      <c r="R39" s="310"/>
      <c r="S39" s="310"/>
      <c r="T39" s="310"/>
      <c r="U39" s="310"/>
      <c r="V39" s="310"/>
      <c r="W39" s="310"/>
      <c r="X39" s="310"/>
      <c r="Y39" s="310"/>
      <c r="Z39" s="311"/>
      <c r="AA39" s="317">
        <v>6000</v>
      </c>
      <c r="AB39" s="318"/>
      <c r="AG39" s="35"/>
      <c r="AH39" s="35"/>
    </row>
    <row r="40" spans="7:34" s="1" customFormat="1" ht="19.5" customHeight="1" x14ac:dyDescent="0.15">
      <c r="G40" s="165" t="s">
        <v>23</v>
      </c>
      <c r="H40" s="166"/>
      <c r="I40" s="167"/>
      <c r="J40" s="276" t="s">
        <v>89</v>
      </c>
      <c r="K40" s="277"/>
      <c r="L40" s="277"/>
      <c r="M40" s="261"/>
      <c r="N40" s="309"/>
      <c r="O40" s="310"/>
      <c r="P40" s="310"/>
      <c r="Q40" s="310"/>
      <c r="R40" s="310"/>
      <c r="S40" s="310"/>
      <c r="T40" s="310"/>
      <c r="U40" s="310"/>
      <c r="V40" s="310"/>
      <c r="W40" s="310"/>
      <c r="X40" s="310"/>
      <c r="Y40" s="310"/>
      <c r="Z40" s="311"/>
      <c r="AA40" s="317"/>
      <c r="AB40" s="318"/>
      <c r="AG40" s="35"/>
      <c r="AH40" s="35"/>
    </row>
    <row r="41" spans="7:34" s="1" customFormat="1" ht="19.5" customHeight="1" x14ac:dyDescent="0.15">
      <c r="G41" s="275"/>
      <c r="H41" s="172"/>
      <c r="I41" s="173"/>
      <c r="J41" s="278"/>
      <c r="K41" s="163"/>
      <c r="L41" s="163"/>
      <c r="M41" s="219"/>
      <c r="N41" s="306"/>
      <c r="O41" s="307"/>
      <c r="P41" s="307"/>
      <c r="Q41" s="307"/>
      <c r="R41" s="307"/>
      <c r="S41" s="307"/>
      <c r="T41" s="307"/>
      <c r="U41" s="307"/>
      <c r="V41" s="307"/>
      <c r="W41" s="307"/>
      <c r="X41" s="307"/>
      <c r="Y41" s="307"/>
      <c r="Z41" s="308"/>
      <c r="AA41" s="315"/>
      <c r="AB41" s="316"/>
      <c r="AG41" s="35"/>
      <c r="AH41" s="35"/>
    </row>
    <row r="42" spans="7:34" s="1" customFormat="1" ht="19.5" customHeight="1" x14ac:dyDescent="0.15">
      <c r="G42" s="168"/>
      <c r="H42" s="169"/>
      <c r="I42" s="170"/>
      <c r="J42" s="336"/>
      <c r="K42" s="337"/>
      <c r="L42" s="337"/>
      <c r="M42" s="338"/>
      <c r="N42" s="324"/>
      <c r="O42" s="325"/>
      <c r="P42" s="325"/>
      <c r="Q42" s="325"/>
      <c r="R42" s="325"/>
      <c r="S42" s="325"/>
      <c r="T42" s="325"/>
      <c r="U42" s="325"/>
      <c r="V42" s="325"/>
      <c r="W42" s="325"/>
      <c r="X42" s="325"/>
      <c r="Y42" s="325"/>
      <c r="Z42" s="326"/>
      <c r="AA42" s="327"/>
      <c r="AB42" s="328"/>
      <c r="AG42" s="35"/>
      <c r="AH42" s="35"/>
    </row>
    <row r="43" spans="7:34" s="1" customFormat="1" ht="24" customHeight="1" thickBot="1" x14ac:dyDescent="0.2">
      <c r="G43" s="321" t="s">
        <v>90</v>
      </c>
      <c r="H43" s="322"/>
      <c r="I43" s="322"/>
      <c r="J43" s="322"/>
      <c r="K43" s="322"/>
      <c r="L43" s="322"/>
      <c r="M43" s="322"/>
      <c r="N43" s="322"/>
      <c r="O43" s="322"/>
      <c r="P43" s="322"/>
      <c r="Q43" s="322"/>
      <c r="R43" s="322"/>
      <c r="S43" s="322"/>
      <c r="T43" s="322"/>
      <c r="U43" s="322"/>
      <c r="V43" s="322"/>
      <c r="W43" s="322"/>
      <c r="X43" s="322"/>
      <c r="Y43" s="322"/>
      <c r="Z43" s="323"/>
      <c r="AA43" s="319">
        <f>SUM(AA27:AB42)</f>
        <v>1115400</v>
      </c>
      <c r="AB43" s="320"/>
      <c r="AG43" s="35"/>
      <c r="AH43" s="35"/>
    </row>
    <row r="44" spans="7:34" s="1" customFormat="1" ht="9.75" customHeight="1" x14ac:dyDescent="0.15">
      <c r="G44" s="12"/>
      <c r="H44" s="10"/>
      <c r="I44" s="10"/>
      <c r="J44" s="10"/>
      <c r="K44" s="10"/>
      <c r="L44" s="10"/>
      <c r="M44" s="13"/>
      <c r="N44" s="10"/>
      <c r="O44" s="10"/>
      <c r="P44" s="10"/>
      <c r="Q44" s="10"/>
      <c r="R44" s="10"/>
      <c r="S44" s="10"/>
      <c r="T44" s="10"/>
      <c r="U44" s="10"/>
      <c r="V44" s="10"/>
      <c r="W44" s="10"/>
      <c r="X44" s="10"/>
      <c r="Y44" s="10"/>
      <c r="Z44" s="10"/>
      <c r="AA44" s="10"/>
      <c r="AB44" s="10"/>
    </row>
    <row r="45" spans="7:34" s="1" customFormat="1" ht="19.5" customHeight="1" x14ac:dyDescent="0.15">
      <c r="G45" s="269" t="s">
        <v>144</v>
      </c>
      <c r="H45" s="269"/>
      <c r="I45" s="269"/>
      <c r="J45" s="269"/>
      <c r="K45" s="269"/>
      <c r="L45" s="269"/>
      <c r="M45" s="269"/>
      <c r="N45" s="269"/>
      <c r="O45" s="269"/>
      <c r="P45" s="269"/>
      <c r="Q45" s="269"/>
      <c r="R45" s="269"/>
      <c r="S45" s="269"/>
      <c r="T45" s="269"/>
      <c r="U45" s="269"/>
      <c r="V45" s="269"/>
      <c r="W45" s="269"/>
      <c r="X45" s="269"/>
      <c r="Y45" s="269"/>
      <c r="Z45" s="269"/>
      <c r="AA45" s="269"/>
      <c r="AB45" s="269"/>
    </row>
    <row r="46" spans="7:34" s="1" customFormat="1" ht="21" customHeight="1" x14ac:dyDescent="0.15">
      <c r="G46" s="10"/>
      <c r="H46" s="10"/>
      <c r="I46" s="10"/>
      <c r="J46" s="10"/>
      <c r="K46" s="10"/>
      <c r="L46" s="10"/>
      <c r="M46" s="10"/>
      <c r="N46" s="10"/>
      <c r="O46" s="10"/>
      <c r="P46" s="10"/>
      <c r="Q46" s="10"/>
      <c r="R46" s="10"/>
      <c r="S46" s="10"/>
      <c r="T46" s="10"/>
      <c r="U46" s="14"/>
      <c r="V46" s="15"/>
      <c r="W46" s="304" t="s">
        <v>47</v>
      </c>
      <c r="X46" s="305"/>
      <c r="Y46" s="304" t="s">
        <v>48</v>
      </c>
      <c r="Z46" s="305"/>
      <c r="AA46" s="304" t="s">
        <v>49</v>
      </c>
      <c r="AB46" s="314"/>
    </row>
    <row r="47" spans="7:34" s="1" customFormat="1" ht="24" customHeight="1" x14ac:dyDescent="0.15">
      <c r="G47" s="10"/>
      <c r="H47" s="10"/>
      <c r="I47" s="10"/>
      <c r="J47" s="10"/>
      <c r="K47" s="10"/>
      <c r="L47" s="10"/>
      <c r="M47" s="10"/>
      <c r="N47" s="10"/>
      <c r="O47" s="10"/>
      <c r="P47" s="10"/>
      <c r="Q47" s="10"/>
      <c r="R47" s="10"/>
      <c r="S47" s="10"/>
      <c r="T47" s="10"/>
      <c r="V47" s="2"/>
      <c r="W47" s="302"/>
      <c r="X47" s="167"/>
      <c r="Y47" s="302"/>
      <c r="Z47" s="167"/>
      <c r="AA47" s="302"/>
      <c r="AB47" s="167"/>
    </row>
    <row r="48" spans="7:34" s="1" customFormat="1" ht="19.5" customHeight="1" x14ac:dyDescent="0.15">
      <c r="G48" s="16"/>
      <c r="H48" s="10"/>
      <c r="I48" s="17"/>
      <c r="J48" s="10"/>
      <c r="K48" s="10"/>
      <c r="L48" s="10"/>
      <c r="M48" s="10"/>
      <c r="N48" s="10"/>
      <c r="O48" s="10"/>
      <c r="P48" s="10"/>
      <c r="Q48" s="10"/>
      <c r="R48" s="10"/>
      <c r="S48" s="10"/>
      <c r="T48" s="10"/>
      <c r="V48" s="2"/>
      <c r="W48" s="303"/>
      <c r="X48" s="170"/>
      <c r="Y48" s="303"/>
      <c r="Z48" s="170"/>
      <c r="AA48" s="303"/>
      <c r="AB48" s="170"/>
    </row>
    <row r="49" s="1" customFormat="1" ht="4.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2" x14ac:dyDescent="0.15"/>
    <row r="95" s="1" customFormat="1" ht="12" x14ac:dyDescent="0.15"/>
  </sheetData>
  <sheetProtection algorithmName="SHA-512" hashValue="jo3r2k2w3+5Sv1JggE5tYV1XfudSQx3toxG6Le56U61e/LId9mpktyA2H+8myGoOHSyBkPSWO4znh2OGB3mLGA==" saltValue="pnUkhD8NTk9AOT2EhTFoFg==" spinCount="100000" sheet="1" objects="1" scenarios="1"/>
  <mergeCells count="89">
    <mergeCell ref="H7:P8"/>
    <mergeCell ref="V1:W1"/>
    <mergeCell ref="U3:AB3"/>
    <mergeCell ref="U4:AB4"/>
    <mergeCell ref="U5:AB5"/>
    <mergeCell ref="U6:AB6"/>
    <mergeCell ref="U7:AB7"/>
    <mergeCell ref="U8:AB8"/>
    <mergeCell ref="G16:I16"/>
    <mergeCell ref="G17:I17"/>
    <mergeCell ref="J17:Q17"/>
    <mergeCell ref="G19:I20"/>
    <mergeCell ref="G21:I23"/>
    <mergeCell ref="U9:AA9"/>
    <mergeCell ref="U10:AB10"/>
    <mergeCell ref="U11:AB11"/>
    <mergeCell ref="U12:AB12"/>
    <mergeCell ref="G39:I39"/>
    <mergeCell ref="G31:I35"/>
    <mergeCell ref="G36:I38"/>
    <mergeCell ref="J29:M29"/>
    <mergeCell ref="J32:M32"/>
    <mergeCell ref="J33:M33"/>
    <mergeCell ref="J31:M31"/>
    <mergeCell ref="J30:M30"/>
    <mergeCell ref="J37:M37"/>
    <mergeCell ref="J34:M34"/>
    <mergeCell ref="AA26:AB26"/>
    <mergeCell ref="N26:Z26"/>
    <mergeCell ref="AA32:AB32"/>
    <mergeCell ref="G40:I42"/>
    <mergeCell ref="G26:I26"/>
    <mergeCell ref="G27:I30"/>
    <mergeCell ref="J40:M42"/>
    <mergeCell ref="J36:M36"/>
    <mergeCell ref="J38:M38"/>
    <mergeCell ref="J39:M39"/>
    <mergeCell ref="J27:M27"/>
    <mergeCell ref="J26:M26"/>
    <mergeCell ref="J28:M28"/>
    <mergeCell ref="J35:M35"/>
    <mergeCell ref="N34:Z34"/>
    <mergeCell ref="N35:Z35"/>
    <mergeCell ref="AA36:AB36"/>
    <mergeCell ref="AA33:AB33"/>
    <mergeCell ref="AA34:AB34"/>
    <mergeCell ref="AA35:AB35"/>
    <mergeCell ref="N41:Z41"/>
    <mergeCell ref="AA41:AB41"/>
    <mergeCell ref="N38:Z38"/>
    <mergeCell ref="AA38:AB38"/>
    <mergeCell ref="N39:Z39"/>
    <mergeCell ref="N32:Z32"/>
    <mergeCell ref="N31:Z31"/>
    <mergeCell ref="AA31:AB31"/>
    <mergeCell ref="AA46:AB46"/>
    <mergeCell ref="N37:Z37"/>
    <mergeCell ref="AA37:AB37"/>
    <mergeCell ref="AA39:AB39"/>
    <mergeCell ref="G45:AB45"/>
    <mergeCell ref="AA43:AB43"/>
    <mergeCell ref="G43:Z43"/>
    <mergeCell ref="N36:Z36"/>
    <mergeCell ref="N33:Z33"/>
    <mergeCell ref="N42:Z42"/>
    <mergeCell ref="AA42:AB42"/>
    <mergeCell ref="N40:Z40"/>
    <mergeCell ref="AA40:AB40"/>
    <mergeCell ref="W47:X48"/>
    <mergeCell ref="Y47:Z48"/>
    <mergeCell ref="AA47:AB48"/>
    <mergeCell ref="W46:X46"/>
    <mergeCell ref="Y46:Z46"/>
    <mergeCell ref="R16:T16"/>
    <mergeCell ref="O27:P27"/>
    <mergeCell ref="J16:Q16"/>
    <mergeCell ref="AG27:AG30"/>
    <mergeCell ref="AG16:AG17"/>
    <mergeCell ref="AG19:AG20"/>
    <mergeCell ref="AG21:AG22"/>
    <mergeCell ref="AA27:AB27"/>
    <mergeCell ref="R19:T20"/>
    <mergeCell ref="R21:T22"/>
    <mergeCell ref="AA28:AB28"/>
    <mergeCell ref="AA29:AB29"/>
    <mergeCell ref="O28:P28"/>
    <mergeCell ref="O29:P29"/>
    <mergeCell ref="O30:P30"/>
    <mergeCell ref="AA30:AB30"/>
  </mergeCells>
  <phoneticPr fontId="21"/>
  <dataValidations count="4">
    <dataValidation type="list" allowBlank="1" showInputMessage="1" sqref="U16:U17 U19:U22 J21:J22 V1:W1" xr:uid="{00000000-0002-0000-0100-000000000000}">
      <formula1>"2016,2017,2018"</formula1>
    </dataValidation>
    <dataValidation type="list" allowBlank="1" showInputMessage="1" sqref="W16:W17 W19:W22 L21:L22 Y1" xr:uid="{00000000-0002-0000-0100-000001000000}">
      <formula1>"4,5,6,7,8,9,10,11,12,1,2,3"</formula1>
    </dataValidation>
    <dataValidation type="list" allowBlank="1" showInputMessage="1" sqref="Y16:Y17 Y19:Y22 N21:N22" xr:uid="{00000000-0002-0000-0100-000002000000}">
      <formula1>"1,2,3,4,5,6,7,8,9,10,11,12,13,14,15,16,17,18,19,20,21,22,23,24,25,26,27,28,29,30,31"</formula1>
    </dataValidation>
    <dataValidation type="list" allowBlank="1" showInputMessage="1" showErrorMessage="1" sqref="AA1" xr:uid="{00000000-0002-0000-0100-000003000000}">
      <formula1>"1,2,3,4,5,6,7,8,9,10,11,12,13,14,15,16,17,18,19,20,21,22,23,24,25,26,27,28,29,30,31"</formula1>
    </dataValidation>
  </dataValidations>
  <pageMargins left="0.51181102362204722" right="0.51181102362204722" top="0.59055118110236227" bottom="0.59055118110236227" header="0.31496062992125984" footer="0.31496062992125984"/>
  <pageSetup paperSize="8" scale="88" orientation="landscape" r:id="rId1"/>
  <headerFooter alignWithMargins="0"/>
  <drawing r:id="rId2"/>
  <legacyDrawing r:id="rId3"/>
  <controls>
    <mc:AlternateContent xmlns:mc="http://schemas.openxmlformats.org/markup-compatibility/2006">
      <mc:Choice Requires="x14">
        <control shapeId="2051" r:id="rId4" name="OptionButton2">
          <controlPr autoLine="0" r:id="rId5">
            <anchor moveWithCells="1">
              <from>
                <xdr:col>13</xdr:col>
                <xdr:colOff>114300</xdr:colOff>
                <xdr:row>18</xdr:row>
                <xdr:rowOff>76200</xdr:rowOff>
              </from>
              <to>
                <xdr:col>13</xdr:col>
                <xdr:colOff>257175</xdr:colOff>
                <xdr:row>18</xdr:row>
                <xdr:rowOff>219075</xdr:rowOff>
              </to>
            </anchor>
          </controlPr>
        </control>
      </mc:Choice>
      <mc:Fallback>
        <control shapeId="2051" r:id="rId4" name="OptionButton2"/>
      </mc:Fallback>
    </mc:AlternateContent>
    <mc:AlternateContent xmlns:mc="http://schemas.openxmlformats.org/markup-compatibility/2006">
      <mc:Choice Requires="x14">
        <control shapeId="2050" r:id="rId6" name="OptionButton1">
          <controlPr autoLine="0" r:id="rId7">
            <anchor moveWithCells="1">
              <from>
                <xdr:col>9</xdr:col>
                <xdr:colOff>142875</xdr:colOff>
                <xdr:row>19</xdr:row>
                <xdr:rowOff>76200</xdr:rowOff>
              </from>
              <to>
                <xdr:col>9</xdr:col>
                <xdr:colOff>276225</xdr:colOff>
                <xdr:row>19</xdr:row>
                <xdr:rowOff>228600</xdr:rowOff>
              </to>
            </anchor>
          </controlPr>
        </control>
      </mc:Choice>
      <mc:Fallback>
        <control shapeId="2050" r:id="rId6" name="OptionButton1"/>
      </mc:Fallback>
    </mc:AlternateContent>
    <mc:AlternateContent xmlns:mc="http://schemas.openxmlformats.org/markup-compatibility/2006">
      <mc:Choice Requires="x14">
        <control shapeId="2049" r:id="rId8" name="OptionButton3">
          <controlPr autoLine="0" r:id="rId9">
            <anchor moveWithCells="1">
              <from>
                <xdr:col>9</xdr:col>
                <xdr:colOff>142875</xdr:colOff>
                <xdr:row>18</xdr:row>
                <xdr:rowOff>57150</xdr:rowOff>
              </from>
              <to>
                <xdr:col>9</xdr:col>
                <xdr:colOff>295275</xdr:colOff>
                <xdr:row>18</xdr:row>
                <xdr:rowOff>180975</xdr:rowOff>
              </to>
            </anchor>
          </controlPr>
        </control>
      </mc:Choice>
      <mc:Fallback>
        <control shapeId="2049" r:id="rId8" name="OptionButton3"/>
      </mc:Fallback>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実地研修費支出明細書</vt:lpstr>
      <vt:lpstr>【★必ずお読み下さい★】実地研修費該当費用及び記入要領</vt:lpstr>
      <vt:lpstr>【★必ずお読み下さい★】実地研修費該当費用及び記入要領!Print_Area</vt:lpstr>
      <vt:lpstr>実地研修費支出明細書!Print_Area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2020-04-17T07:40:27Z</cp:lastPrinted>
  <dcterms:created xsi:type="dcterms:W3CDTF">2011-05-24T00:18:47Z</dcterms:created>
  <dcterms:modified xsi:type="dcterms:W3CDTF">2025-04-24T02:46:10Z</dcterms:modified>
</cp:coreProperties>
</file>